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G:\47er\"/>
    </mc:Choice>
  </mc:AlternateContent>
  <bookViews>
    <workbookView xWindow="0" yWindow="0" windowWidth="25200" windowHeight="11985" activeTab="3"/>
  </bookViews>
  <sheets>
    <sheet name="Stammdaten Meldebogen" sheetId="5" r:id="rId1"/>
    <sheet name="Anl. Personal nach HKJGB " sheetId="1" r:id="rId2"/>
    <sheet name="Anl. Personal nach Übergangsv." sheetId="3" r:id="rId3"/>
    <sheet name="Personal" sheetId="6"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7" i="3" l="1"/>
  <c r="G206" i="3"/>
  <c r="G205" i="3"/>
  <c r="G204" i="3"/>
  <c r="G203" i="3"/>
  <c r="G202" i="3"/>
  <c r="G201" i="3"/>
  <c r="G200" i="3"/>
  <c r="G199" i="3"/>
  <c r="C193" i="3"/>
  <c r="G192" i="3"/>
  <c r="G191" i="3"/>
  <c r="G190" i="3"/>
  <c r="G189" i="3"/>
  <c r="G188" i="3"/>
  <c r="G187" i="3"/>
  <c r="G186" i="3"/>
  <c r="G185" i="3"/>
  <c r="C182" i="3"/>
  <c r="G181" i="3"/>
  <c r="G180" i="3"/>
  <c r="G179" i="3"/>
  <c r="G178" i="3"/>
  <c r="G177" i="3"/>
  <c r="G176" i="3"/>
  <c r="G175" i="3"/>
  <c r="G174" i="3"/>
  <c r="C171" i="3"/>
  <c r="G170" i="3"/>
  <c r="G169" i="3"/>
  <c r="G168" i="3"/>
  <c r="G167" i="3"/>
  <c r="G166" i="3"/>
  <c r="G165" i="3"/>
  <c r="G164" i="3"/>
  <c r="G163" i="3"/>
  <c r="G126" i="3"/>
  <c r="C156" i="3"/>
  <c r="G155" i="3"/>
  <c r="G154" i="3"/>
  <c r="G153" i="3"/>
  <c r="G152" i="3"/>
  <c r="G151" i="3"/>
  <c r="G150" i="3"/>
  <c r="G149" i="3"/>
  <c r="G148" i="3"/>
  <c r="G156" i="3" s="1"/>
  <c r="C145" i="3"/>
  <c r="G144" i="3"/>
  <c r="G143" i="3"/>
  <c r="G142" i="3"/>
  <c r="G141" i="3"/>
  <c r="G140" i="3"/>
  <c r="G139" i="3"/>
  <c r="G138" i="3"/>
  <c r="G137" i="3"/>
  <c r="C134" i="3"/>
  <c r="G133" i="3"/>
  <c r="G132" i="3"/>
  <c r="G131" i="3"/>
  <c r="G130" i="3"/>
  <c r="G129" i="3"/>
  <c r="G128" i="3"/>
  <c r="G127" i="3"/>
  <c r="C190" i="1"/>
  <c r="G189" i="1"/>
  <c r="G188" i="1"/>
  <c r="G187" i="1"/>
  <c r="G186" i="1"/>
  <c r="G185" i="1"/>
  <c r="G184" i="1"/>
  <c r="G183" i="1"/>
  <c r="G182" i="1"/>
  <c r="C179" i="1"/>
  <c r="G178" i="1"/>
  <c r="G177" i="1"/>
  <c r="G176" i="1"/>
  <c r="G175" i="1"/>
  <c r="G174" i="1"/>
  <c r="G173" i="1"/>
  <c r="G172" i="1"/>
  <c r="G171" i="1"/>
  <c r="G166" i="1"/>
  <c r="G165" i="1"/>
  <c r="G163" i="1"/>
  <c r="G161" i="1"/>
  <c r="G154" i="1"/>
  <c r="G153" i="1"/>
  <c r="G151" i="1"/>
  <c r="G149" i="1"/>
  <c r="G143" i="1"/>
  <c r="G142" i="1"/>
  <c r="G140" i="1"/>
  <c r="G138" i="1"/>
  <c r="G137" i="1"/>
  <c r="G139" i="1"/>
  <c r="G141" i="1"/>
  <c r="G144" i="1"/>
  <c r="G133" i="1"/>
  <c r="G132" i="1"/>
  <c r="G130" i="1"/>
  <c r="G134" i="3" l="1"/>
  <c r="G207" i="3"/>
  <c r="G145" i="3"/>
  <c r="G193" i="3"/>
  <c r="G182" i="3"/>
  <c r="G171" i="3"/>
  <c r="G190" i="1"/>
  <c r="G179" i="1"/>
  <c r="G145" i="1"/>
  <c r="G128" i="1"/>
  <c r="G127" i="1"/>
  <c r="F9" i="1" l="1"/>
  <c r="F10" i="1"/>
  <c r="F11" i="1"/>
  <c r="F12" i="1"/>
  <c r="F13" i="1"/>
  <c r="F14" i="1"/>
  <c r="F15" i="1"/>
  <c r="F16" i="1"/>
  <c r="F17" i="1"/>
  <c r="F18" i="1"/>
  <c r="F19" i="1"/>
  <c r="F8" i="1"/>
  <c r="F10" i="3"/>
  <c r="F11" i="3"/>
  <c r="F12" i="3"/>
  <c r="F13" i="3"/>
  <c r="F14" i="3"/>
  <c r="F15" i="3"/>
  <c r="F16" i="3"/>
  <c r="F17" i="3"/>
  <c r="F18" i="3"/>
  <c r="F19" i="3"/>
  <c r="F20" i="3"/>
  <c r="F9" i="3"/>
  <c r="D21" i="3"/>
  <c r="D20" i="1" l="1"/>
  <c r="F22" i="3" l="1"/>
  <c r="F23" i="3" s="1"/>
  <c r="H75" i="3" l="1"/>
  <c r="H83" i="1"/>
  <c r="H53" i="1" l="1"/>
  <c r="H40" i="3" l="1"/>
  <c r="H38" i="1" l="1"/>
  <c r="H99" i="3" l="1"/>
  <c r="F24" i="3" l="1"/>
  <c r="H41" i="3" s="1"/>
  <c r="H78" i="3" l="1"/>
  <c r="H42" i="3"/>
  <c r="H100" i="1"/>
  <c r="G129" i="1"/>
  <c r="G131" i="1"/>
  <c r="G134" i="1"/>
  <c r="C135" i="1"/>
  <c r="C145" i="1"/>
  <c r="G148" i="1"/>
  <c r="G150" i="1"/>
  <c r="G152" i="1"/>
  <c r="G155" i="1"/>
  <c r="C156" i="1"/>
  <c r="G160" i="1"/>
  <c r="G162" i="1"/>
  <c r="G164" i="1"/>
  <c r="G167" i="1"/>
  <c r="C168" i="1"/>
  <c r="H76" i="3" l="1"/>
  <c r="H77" i="3" s="1"/>
  <c r="H79" i="3" s="1"/>
  <c r="G135" i="1"/>
  <c r="F21" i="1"/>
  <c r="G156" i="1"/>
  <c r="G168" i="1"/>
  <c r="F24" i="1" l="1"/>
  <c r="H39" i="1" s="1"/>
  <c r="H42" i="1" s="1"/>
  <c r="F22" i="1"/>
  <c r="F23" i="1" l="1"/>
  <c r="H54" i="1" s="1"/>
  <c r="H55" i="1" l="1"/>
  <c r="H84" i="1" s="1"/>
  <c r="H85" i="1" s="1"/>
  <c r="H86" i="1"/>
  <c r="F25" i="1"/>
  <c r="H87" i="1" l="1"/>
</calcChain>
</file>

<file path=xl/sharedStrings.xml><?xml version="1.0" encoding="utf-8"?>
<sst xmlns="http://schemas.openxmlformats.org/spreadsheetml/2006/main" count="466" uniqueCount="195">
  <si>
    <t>* betr. Platzsharing: Wenn gleichaltrige Kinder bzw. Kindergarten- und Schulkinder sich einen Platz teilen, sind diese als ein Kind einzutragen. Wenn sich Kinder unterschiedlicher Altersstufen einen Platz teilen, ist der Gruppenfaktor des jeweils jüngsten Kindes zu berücksichtigen.</t>
  </si>
  <si>
    <t>Kinder im Schulalter</t>
  </si>
  <si>
    <t>Kinder 3-6 Jahre</t>
  </si>
  <si>
    <t xml:space="preserve">Kinder 2-3 Jahre </t>
  </si>
  <si>
    <t>Kinder 0-2 Jahre</t>
  </si>
  <si>
    <t>Faktor</t>
  </si>
  <si>
    <t>&lt; Kinder bis zum vollendeten 2. Lebensjahr mit dem Faktor 2,5</t>
  </si>
  <si>
    <t xml:space="preserve">&lt; Kinder vom vollendeten 2. bis zum vollendeten 3. Lebensjahr mit dem Faktor 1,5 </t>
  </si>
  <si>
    <t>&lt; Kinder vom vollendeten 3. Lebensjahr bis zum Schuleintritt bzw. im Schulalter mit dem Faktor 1</t>
  </si>
  <si>
    <t xml:space="preserve"> Maximale Gruppengröße 25 Kinder; dabei zählen </t>
  </si>
  <si>
    <t xml:space="preserve"> Erläuterung:</t>
  </si>
  <si>
    <t>Gruppengröße und -zusammensetzung nach § 25d Abs. 1 HKJGB zum Zeitpunkt der Inbetriebnahme/Antragstellung</t>
  </si>
  <si>
    <t xml:space="preserve">Bei Bedarf weiteres Blatt als Anlage beifügen </t>
  </si>
  <si>
    <t>wöchentliche Arbeitszeit</t>
  </si>
  <si>
    <t>Ausbildung</t>
  </si>
  <si>
    <t>Geburtsjahr</t>
  </si>
  <si>
    <t>Name, Vorname</t>
  </si>
  <si>
    <t>2.3 Angaben zum weiteren pädagogischen Personal für Integration, Sprachförderung, etc.:</t>
  </si>
  <si>
    <t>Summe Arbeitsstunden:</t>
  </si>
  <si>
    <t xml:space="preserve">Ausbildung </t>
  </si>
  <si>
    <t>Differenz:</t>
  </si>
  <si>
    <t>Mindestpersonalbedarf nach § 25c Abs. 1 - 3 HKJGB (s. 1.):</t>
  </si>
  <si>
    <t>wöchentliche Sollarbeitszeit einer Vollzeitstelle für die Leitungskraft</t>
  </si>
  <si>
    <t xml:space="preserve">Netto-Mindestpersonalbedarf </t>
  </si>
  <si>
    <t>aufgenommene Kinder</t>
  </si>
  <si>
    <t>Schulalter</t>
  </si>
  <si>
    <t xml:space="preserve">3- 6 Jahre </t>
  </si>
  <si>
    <t>0-3 Jahre</t>
  </si>
  <si>
    <t xml:space="preserve">Mindestfachkraftstd. pro Woche </t>
  </si>
  <si>
    <t>Fachkraftfaktor</t>
  </si>
  <si>
    <t>Altersgruppe</t>
  </si>
  <si>
    <t>Mindestpersonalbedarf nach § 25c Abs. 1 - 3 HKJGB:</t>
  </si>
  <si>
    <t>Personalberechnung zum Stand:</t>
  </si>
  <si>
    <t>Name und Anschrift der Kindertagesstätte:</t>
  </si>
  <si>
    <t>2. Angaben zum Personal der Kindertageseinrichtung</t>
  </si>
  <si>
    <t>15 % Ausfallzeiten zusätzlich zum Netto-Mindestpersonalbedarf</t>
  </si>
  <si>
    <t>1. Angaben zur Tageseinrichtung:</t>
  </si>
  <si>
    <t>Einr.-Nr.:</t>
  </si>
  <si>
    <t>Name:</t>
  </si>
  <si>
    <t>Straße/Hausnr.:</t>
  </si>
  <si>
    <t>PLZ/Ort:</t>
  </si>
  <si>
    <t>Telefon:</t>
  </si>
  <si>
    <t>E-Mail:</t>
  </si>
  <si>
    <t>Träger-Nr.:</t>
  </si>
  <si>
    <t>2. Angaben zum Träger:</t>
  </si>
  <si>
    <t>3. Angaben zur Betriebserlaubnis:</t>
  </si>
  <si>
    <t>Gültigkeit der Betriebserlaubnis ab:</t>
  </si>
  <si>
    <t>4. Angaben zu den belegten Plätzen:*</t>
  </si>
  <si>
    <t>5. Angaben zu den Öffnungszeiten der Tageseinrichtung insgesamt:</t>
  </si>
  <si>
    <t>Kinder bis zum vollendeten 1. Lebensjahr:</t>
  </si>
  <si>
    <t>Sonstige Regelungen:</t>
  </si>
  <si>
    <t>Kinder vom vollendeten 2. bis zum vollendeten 3. Lebensjahr:</t>
  </si>
  <si>
    <t>Kinder ab Schuleintritt:</t>
  </si>
  <si>
    <t>* Hier bitte die Anzahl aller zum oben genannten Stichtag vertraglich oder satzungsgemäß aufgenommenen Kinder angeben (ohne Berücksichtigung von Platzsharing).</t>
  </si>
  <si>
    <t>Täglich (Montag - Freitag) von - bis:</t>
  </si>
  <si>
    <t>Kinder vom vollendeten 1. bis zum vollendeten 2. Lebensjahr:</t>
  </si>
  <si>
    <t>6. Ansprechpartner*in bei Rückfragen:</t>
  </si>
  <si>
    <t>Name der Kindertagesstätte:</t>
  </si>
  <si>
    <t xml:space="preserve">1. Angaben zur Berechnung des Mindestpersonalbedarfs der Kindertageseinrichtung </t>
  </si>
  <si>
    <t xml:space="preserve">Gruppengröße und -zusammensetzung nach § 25d Abs. 1 HKJGB </t>
  </si>
  <si>
    <t>Summe Mindestpersonalbedarf ohne Leitung</t>
  </si>
  <si>
    <t xml:space="preserve">Summe </t>
  </si>
  <si>
    <t>2.4 Angaben zum weiteren pädagogischen Personal für Integration, Sprachförderung, etc.:</t>
  </si>
  <si>
    <t>2.4 Angaben zum weiteren Personal (Zusatzkräfte, Freiwilligendienst, Hauswirtschaftskraft, etc.):</t>
  </si>
  <si>
    <r>
      <t>wöchentliche Arbeitszeit</t>
    </r>
    <r>
      <rPr>
        <b/>
        <vertAlign val="superscript"/>
        <sz val="14"/>
        <rFont val="Arial"/>
        <family val="2"/>
      </rPr>
      <t xml:space="preserve"> </t>
    </r>
  </si>
  <si>
    <t>2.5 Angaben zum weiteren Personal (Zusatzkraft, Freiwilligendienst, Hauswirtschaftskraft, etc.):</t>
  </si>
  <si>
    <t>Summe päd. Personal:</t>
  </si>
  <si>
    <t>Summe päd. Personal und genehmigtes fachfremdes Personal:</t>
  </si>
  <si>
    <t>Summe:</t>
  </si>
  <si>
    <t>Genehmigung des Jugendamtes vom**:</t>
  </si>
  <si>
    <t>2.2 Angaben zu Personen mit fachfremder Ausbildung mit Genehmigung des Jugendamtes zum Einsatz als Fachkraft zur Mitarbeit**:</t>
  </si>
  <si>
    <t>22 % Ausfallzeiten zusätzlich zum  Netto-Mindestpersonalbedarf</t>
  </si>
  <si>
    <t>aufgenommene Kinder gesamt</t>
  </si>
  <si>
    <t>Summe</t>
  </si>
  <si>
    <t>2.1 Angaben zur Einrichtungsleitung*:</t>
  </si>
  <si>
    <t>2.1 Angaben zu Personen mit fachfremder Ausbildung mit Genehmigung des Jugendamtes zum Einsatz als Fachkraft zur Mitarbeit*:</t>
  </si>
  <si>
    <t>Genehmigung des Jugendamtes vom*:</t>
  </si>
  <si>
    <t>Summe Leitungszeiten (20 % zusätzlich zum Netto-Mindestpersonalbedarf, max. 1,5 Vollzeitstellen):</t>
  </si>
  <si>
    <t>Auf den Mindestpersonal-bedarf anrechenbare Stunden</t>
  </si>
  <si>
    <t xml:space="preserve">Differenz*: </t>
  </si>
  <si>
    <t>Kinder vom vollendeten 3. Lebensjahr bis zum Schuleintritt:</t>
  </si>
  <si>
    <t xml:space="preserve">Die im folgenden erhobenen personenbezogenen Daten sind verpflichtende Angaben zum Schutz von Kindern in Kindertageseinrichtungen nach den §§ 45-48 SGB VIII in Verbindung mit § 15 HKJGB. Sie werden ausschließlich zum Zweck der Aufgabenerfüllung verwendet und ggf. in einem automatisierten Verfahren gespeichert. Die betroffenen Personen sind hiervon in geeigneter Weise in Kenntnis zu setzen. </t>
  </si>
  <si>
    <t>2.3 Angaben zum pädagogischen Personal (§ 25c i.V. mit § 25b HKJGB), ohne Leitungszeiten und Personen mit fachfremder Ausbildung (dazu s. oben):</t>
  </si>
  <si>
    <t>2.2 Angaben zum pädagogischen Personal (§ 25c i.V. mit § 25b HKJGB):</t>
  </si>
  <si>
    <t>Mindestpersonalbedarf nach § 25c Abs. 1 - 3 HKJGB ohne Leitung (s. 1.):</t>
  </si>
  <si>
    <t>Einstellungsdatum</t>
  </si>
  <si>
    <t xml:space="preserve">staatlich anerkannte Erzieher_innen </t>
  </si>
  <si>
    <t>staatlich anerkannte Heilpädagog_innen</t>
  </si>
  <si>
    <t xml:space="preserve">Sozialpädagog_innen grad. </t>
  </si>
  <si>
    <t>Sozialarbeiter_innen grad.</t>
  </si>
  <si>
    <t>Diplompädagog_innnen (BA)</t>
  </si>
  <si>
    <t>Diplom-Sozialpädagog_innen (FH)</t>
  </si>
  <si>
    <t>Diplom-Sozialarbeiter_innen (FH)</t>
  </si>
  <si>
    <t>Diplom-Heilpädagog_innen (FH)</t>
  </si>
  <si>
    <t>Diplom-Pädagog_innen</t>
  </si>
  <si>
    <t>Personen mit einem berufsqualifizierenden Hochschulabschluss oder einem Bachelorabschluss nach § 11 des Gesetzes über die staatl. Anerkennung von Berufsakademien v. 15.09.2016 (GVBI. S. 162) im früh- oder allgemeinpädagogischen sowie sozialpflegerischen Bereich oder auf dem Gebiet der Sozialen Arbeit</t>
  </si>
  <si>
    <t xml:space="preserve">Personen mit einer Ausbildung im In- oder Ausland, die das für das Schulwesen oder das Hochschulwesen zuständige Ministerium als gleichwertig mit der Ausbildung einer der in Nr. 1 bis 12 genannten Fachkräfte anerkannt hat </t>
  </si>
  <si>
    <t>staatlich anerkannte Kindheitspädagog_innen</t>
  </si>
  <si>
    <t>Teilnehmer_innen einschlägiger berufsbegleitender Ausbildungen (ehem. Schlüssel 12)</t>
  </si>
  <si>
    <t>Teilnehmer_innen einschlägiger,durch das Land geförderte, praxisintegrierte Ausbildung im 2. Ausbildungsjahr (PivA)</t>
  </si>
  <si>
    <t>Teilnehmer_innen einschlägiger,durch das Land geförderte, praxisintegrierte Ausbildung im 3. Ausbildungsjahr (PivA)</t>
  </si>
  <si>
    <t>Personen mit fachfremder Ausbildung im In- oder Ausland und einschlägiger Berufserfahrung bei gleichzeitiger Auflage, eine sozialpädagogische Ausbildung aufzunehmen</t>
  </si>
  <si>
    <t xml:space="preserve">Personen, die im Rahmen ihrer berufsqualifizierenden Ausbildung oder ihres berufsqualifizierenden Studiengangs ein Anerkennungsjahr absolvieren und eine vorherige Ausbildung als Sozialassistent_in absolviert haben. </t>
  </si>
  <si>
    <t xml:space="preserve">Als Fachkräfte gelten auch Personen, die am 12.07.2001 in einer Tageseinrichtung als Fachkräfte eingesetzt waren, ohne die Voraussetzungen des Abs. 1 zu erfüllen. </t>
  </si>
  <si>
    <t>Ohne Fachkraftstatus</t>
  </si>
  <si>
    <t>Ohne pädagogische Ausbildung</t>
  </si>
  <si>
    <t>Hauswirtschaftskräfte</t>
  </si>
  <si>
    <t>FOS Praktikanten</t>
  </si>
  <si>
    <t>Folgende Fachkräfte können gemäß §25b HKJGB als Fachkräfte angerechnet werden:</t>
  </si>
  <si>
    <t>Können auf Grundlage ihrer vertraglich geregelten Anwesenheit in der Kindertageseinrichtung auf den Mindestpersonalbedarf angerechnet werden</t>
  </si>
  <si>
    <t xml:space="preserve">keine Anrechnung auf den Fachkraftschlüssel möglich </t>
  </si>
  <si>
    <t>Fachkräfte werden wie folgt angerechnet:</t>
  </si>
  <si>
    <t>virtuelle Kinder³</t>
  </si>
  <si>
    <t>Virtuelle Kinder*</t>
  </si>
  <si>
    <t>Personen, die im Rahmen ihrer berufsqualifizierenden Ausbildung oder ihres berufsqualifizierenden Studiengangs ein Anerkennungsjahr absolvieren (Erzieher/ Sozialarbeiter)</t>
  </si>
  <si>
    <t>staatlich anerkannte Kinderpfleger_innen (erst nach Abschluss)</t>
  </si>
  <si>
    <t>staatlich geprüfte Sozialassistent_innen    (erst nach Abschluss)</t>
  </si>
  <si>
    <t>komplett</t>
  </si>
  <si>
    <t>Kinder 0-2 Jahre mit Integration</t>
  </si>
  <si>
    <t>Kinder 2-3 Jahre mit Integration</t>
  </si>
  <si>
    <t>Kinder 3-6 Jahre mit Integration</t>
  </si>
  <si>
    <t>Kinder im Schulalter mit Integration</t>
  </si>
  <si>
    <t>&lt; Kinder vom vollendeten 3. Lebensjahr bis zum Schuleintritt bzw. im Schulalter mit dem Faktor 1; Kinder mit Integrationsmaßnahme mit Faktor 3</t>
  </si>
  <si>
    <t>&lt; Kinder vom vollendeten 2. bis zum vollendeten 3. Lebensjahr mit dem Faktor 1,5; Kinder mit Integrationsmaßnahme mit Faktor 3</t>
  </si>
  <si>
    <t>&lt; Kinder bis zum vollendeten 2. Lebensjahr mit dem Faktor 2,5; Kinder mit Integrationsmaßnahme mit Faktor 5</t>
  </si>
  <si>
    <t xml:space="preserve">Kinder im Schulalter </t>
  </si>
  <si>
    <t xml:space="preserve"> Maximale Gruppengröße 25 Kinder und max. 5 Kinder mit Integrationsmaßnahmen; dabei zählen nach RV</t>
  </si>
  <si>
    <t>2.2/ 2.3 Angaben zum pädagogischen Personal S.3</t>
  </si>
  <si>
    <t>Bundesfreiwilligendienst</t>
  </si>
  <si>
    <t>2.5 Angaben zum weiteren Personal als zusatzkräfte S.5</t>
  </si>
  <si>
    <t>Freiwilliges Soziales Jahr</t>
  </si>
  <si>
    <t>25 % des Mindest- personalbedarfs ohne Leitungszeiten</t>
  </si>
  <si>
    <t xml:space="preserve">25 % des Mindest- personalbedarfs </t>
  </si>
  <si>
    <t>staatlich anerkannte Heilerziehrungspfleger_innen</t>
  </si>
  <si>
    <t>Mit der Mitarbeit in einer Kindergruppe können über die in Abs. 1 genannten Fachkräfte hinaus folgende Fachkräfte betraut werden:</t>
  </si>
  <si>
    <t>2.1 /2.2 Angaben zu Personen mit fachfremder Ausbildung nach genehmigung des Jugendamtes S.2</t>
  </si>
  <si>
    <t>Können auf Grundlage ihrer vertraglich geregelten Anwesenheit in der Kindertageseinrichtung komplett auf den Mindestpersonalbedarf angerechnet werden</t>
  </si>
  <si>
    <t>Genehmigtes fachfremdes Personal, max. 25 %, s. 2.1:</t>
  </si>
  <si>
    <t>³ Die virtuellen Kinder sind jene, deren Anzahl in der Gruppe reduziert wird, wenn ein Kind mit Integrationsmaßnahme aufgenommen wird. Zum Beispiel führt die Aufnahme eines Kindes mit Integrationsmaßnahme zu einer Reduzierung der Gruppengröße um 5 Kinder, welche als 5 virtuelle Kinder bezeichnet werden. Die virtuellen Kinder werden durch einen Betreuungsschlüssel von 30 berechnet.</t>
  </si>
  <si>
    <t>* Die virtuellen Kinder sind jene, deren Anzahl in der Gruppe reduziert wird, wenn ein Kind mit Integrationsmaßnahme aufgenommen wird. Zum Beispiel führt die Aufnahme eines Kindes mit Integrationsmaßnahme zu einer Reduzierung der Gruppengröße um 5 Kinder, welche als 5 virtuelle Kinder bezeichnet werden. Die virtuellen Kinder werden durch einen Betreuungsschlüssel von 30 berechnet.</t>
  </si>
  <si>
    <t>25% nach genehmigung des Jugendamtes</t>
  </si>
  <si>
    <t xml:space="preserve">²Teilen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Beispiel: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</si>
  <si>
    <t>Ort, Datum                                                                                                    Rechtsverbindliche Unterschrift des Trägers                                                               Stempel</t>
  </si>
  <si>
    <r>
      <t>Betreuungs-mittelwert</t>
    </r>
    <r>
      <rPr>
        <b/>
        <vertAlign val="superscript"/>
        <sz val="14"/>
        <color theme="1"/>
        <rFont val="Segoe UI"/>
        <family val="2"/>
      </rPr>
      <t>1</t>
    </r>
  </si>
  <si>
    <r>
      <t xml:space="preserve">vertragl. auf-genommene Kinder </t>
    </r>
    <r>
      <rPr>
        <b/>
        <vertAlign val="superscript"/>
        <sz val="14"/>
        <color theme="1"/>
        <rFont val="Segoe UI"/>
        <family val="2"/>
      </rPr>
      <t>2</t>
    </r>
  </si>
  <si>
    <r>
      <t>20 % Leitungszeit zusätzlich zum Netto-Mindestpersonalbedarf</t>
    </r>
    <r>
      <rPr>
        <b/>
        <vertAlign val="superscript"/>
        <sz val="14"/>
        <color theme="1"/>
        <rFont val="Segoe UI"/>
        <family val="2"/>
      </rPr>
      <t>3</t>
    </r>
  </si>
  <si>
    <r>
      <t>Führungszeugnis vom</t>
    </r>
    <r>
      <rPr>
        <b/>
        <vertAlign val="superscript"/>
        <sz val="14"/>
        <color theme="1"/>
        <rFont val="Segoe UI"/>
        <family val="2"/>
      </rPr>
      <t>1</t>
    </r>
  </si>
  <si>
    <r>
      <t>Führungszeugnis vom</t>
    </r>
    <r>
      <rPr>
        <b/>
        <vertAlign val="superscript"/>
        <sz val="14"/>
        <rFont val="Segoe UI"/>
        <family val="2"/>
      </rPr>
      <t>1</t>
    </r>
  </si>
  <si>
    <r>
      <t>Funktion</t>
    </r>
    <r>
      <rPr>
        <b/>
        <vertAlign val="superscript"/>
        <sz val="14"/>
        <color theme="1"/>
        <rFont val="Segoe UI"/>
        <family val="2"/>
      </rPr>
      <t>2</t>
    </r>
  </si>
  <si>
    <r>
      <t>Funktion</t>
    </r>
    <r>
      <rPr>
        <b/>
        <vertAlign val="superscript"/>
        <sz val="14"/>
        <rFont val="Segoe UI"/>
        <family val="2"/>
      </rPr>
      <t>2</t>
    </r>
  </si>
  <si>
    <r>
      <t xml:space="preserve">Genehmigtes fachfremdes Personal, max. </t>
    </r>
    <r>
      <rPr>
        <b/>
        <sz val="14"/>
        <color theme="1"/>
        <rFont val="Segoe UI"/>
        <family val="2"/>
      </rPr>
      <t>25 %,</t>
    </r>
    <r>
      <rPr>
        <b/>
        <sz val="14"/>
        <rFont val="Segoe UI"/>
        <family val="2"/>
      </rPr>
      <t xml:space="preserve"> s. 2.2:</t>
    </r>
  </si>
  <si>
    <r>
      <rPr>
        <vertAlign val="superscript"/>
        <sz val="14"/>
        <rFont val="Segoe UI"/>
        <family val="2"/>
      </rPr>
      <t>1</t>
    </r>
    <r>
      <rPr>
        <sz val="14"/>
        <rFont val="Segoe UI"/>
        <family val="2"/>
      </rPr>
      <t xml:space="preserve">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Segoe UI"/>
        <family val="2"/>
      </rPr>
      <t xml:space="preserve">Hier bitte nur das Datum des letzten Führungszeugnisses eintragen, keine Führungszeugnisse in der Anlage beifügen! </t>
    </r>
    <r>
      <rPr>
        <sz val="14"/>
        <rFont val="Segoe UI"/>
        <family val="2"/>
      </rPr>
      <t xml:space="preserve">Die Bestimmungen zum Datenschutz nach § 72a Abs. 5 SGB VIII sind zu beachten. </t>
    </r>
  </si>
  <si>
    <r>
      <rPr>
        <vertAlign val="superscript"/>
        <sz val="14"/>
        <rFont val="Segoe UI"/>
        <family val="2"/>
      </rPr>
      <t xml:space="preserve">2 </t>
    </r>
    <r>
      <rPr>
        <sz val="14"/>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</si>
  <si>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rPr>
        <b/>
        <u/>
        <sz val="14"/>
        <color theme="1"/>
        <rFont val="Segoe UI"/>
        <family val="2"/>
      </rPr>
      <t>Achtung</t>
    </r>
    <r>
      <rPr>
        <b/>
        <sz val="14"/>
        <color theme="1"/>
        <rFont val="Segoe UI"/>
        <family val="2"/>
      </rPr>
      <t xml:space="preserve">: In Krippengruppen nicht mehr als 12 Kinder und max. 2 Kinder mit Integrationsmaßnahme </t>
    </r>
  </si>
  <si>
    <r>
      <t xml:space="preserve">gleichzeitig anwesende Kinder in der Gruppe*                             </t>
    </r>
    <r>
      <rPr>
        <sz val="14"/>
        <color theme="1"/>
        <rFont val="Segoe UI"/>
        <family val="2"/>
      </rPr>
      <t xml:space="preserve">                                                           (im Sinne von vertragl. oder satzungsgemäß aufgenommenen Kindern)</t>
    </r>
  </si>
  <si>
    <r>
      <rPr>
        <b/>
        <sz val="14"/>
        <color theme="1"/>
        <rFont val="Segoe UI"/>
        <family val="2"/>
      </rPr>
      <t xml:space="preserve">Kontrollsumme                                                   </t>
    </r>
    <r>
      <rPr>
        <sz val="14"/>
        <color theme="1"/>
        <rFont val="Segoe UI"/>
        <family val="2"/>
      </rPr>
      <t>(darf 25 nicht überschreiten)</t>
    </r>
  </si>
  <si>
    <r>
      <rPr>
        <b/>
        <sz val="14"/>
        <color theme="1"/>
        <rFont val="Segoe UI"/>
        <family val="2"/>
      </rPr>
      <t xml:space="preserve">Kontrollsumme                                                  </t>
    </r>
    <r>
      <rPr>
        <sz val="14"/>
        <color theme="1"/>
        <rFont val="Segoe UI"/>
        <family val="2"/>
      </rPr>
      <t>(darf 25 nicht überschreiten)</t>
    </r>
  </si>
  <si>
    <r>
      <rPr>
        <b/>
        <sz val="14"/>
        <color theme="1"/>
        <rFont val="Segoe UI"/>
        <family val="2"/>
      </rPr>
      <t xml:space="preserve">Kontrollsumme                                                </t>
    </r>
    <r>
      <rPr>
        <sz val="14"/>
        <color theme="1"/>
        <rFont val="Segoe UI"/>
        <family val="2"/>
      </rPr>
      <t>(darf 25 nicht überschreiten)</t>
    </r>
  </si>
  <si>
    <r>
      <rPr>
        <vertAlign val="superscript"/>
        <sz val="14"/>
        <rFont val="Segoe UI"/>
        <family val="2"/>
      </rPr>
      <t>1</t>
    </r>
    <r>
      <rPr>
        <sz val="14"/>
        <rFont val="Segoe UI"/>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Segoe UI"/>
        <family val="2"/>
      </rPr>
      <t xml:space="preserve">Hier bitte nur das Datum des letzten Führungszeugnisses eintragen, keine Führungszeugnisse in der Anlage beifügen! </t>
    </r>
    <r>
      <rPr>
        <sz val="14"/>
        <rFont val="Segoe UI"/>
        <family val="2"/>
      </rPr>
      <t xml:space="preserve">Die Bestimmungen zum Datenschutz nach § 72a Abs. 5 SGB VIII sind zu beachten. </t>
    </r>
  </si>
  <si>
    <r>
      <t xml:space="preserve">**Personen mit fachfremder Ausbildung, für die nach § 25b Abs. 2 Satz 1 Nr. 6 HKJGB die Genehmigung des Jugendamtes vorliegt, können nach § 25b Abs. 2 Satz 2 HKJGB mit einem Stundenumfang </t>
    </r>
    <r>
      <rPr>
        <b/>
        <sz val="14"/>
        <rFont val="Segoe UI"/>
        <family val="2"/>
      </rPr>
      <t>von bis zu 2</t>
    </r>
    <r>
      <rPr>
        <b/>
        <sz val="14"/>
        <color theme="1"/>
        <rFont val="Segoe UI"/>
        <family val="2"/>
      </rPr>
      <t>5 %</t>
    </r>
    <r>
      <rPr>
        <b/>
        <sz val="14"/>
        <color rgb="FFFF0000"/>
        <rFont val="Segoe UI"/>
        <family val="2"/>
      </rPr>
      <t xml:space="preserve"> </t>
    </r>
    <r>
      <rPr>
        <b/>
        <sz val="14"/>
        <rFont val="Segoe UI"/>
        <family val="2"/>
      </rPr>
      <t>des Mindestpersonalbedarfs ohne Leitungszeiten auf den Mindestpersonalbedarf angerechnet werden (n</t>
    </r>
    <r>
      <rPr>
        <sz val="14"/>
        <rFont val="Segoe UI"/>
        <family val="2"/>
      </rPr>
      <t>icht anrechenbare Zeiten sind Zeiten als Zusatzpersonal, s. 2.5)</t>
    </r>
  </si>
  <si>
    <r>
      <t xml:space="preserve">*Nach § 25c Abs. 3 HKJGB sind für die Leitungstätigkeit zusätzliche Zeiten im Umfang von 20 % des auf S.1 ermittelten Netto-Mindestpersonalbedarfs vorzuhalten, jedoch höchstens im Umfang von 1,5 Vollzeitstellen. </t>
    </r>
    <r>
      <rPr>
        <b/>
        <sz val="14"/>
        <rFont val="Segoe UI"/>
        <family val="2"/>
      </rPr>
      <t>Über diesen Umfang hinaus gehende Stunden der hier aufgeführten Person(en) können unter 2.3 (päd. Personal) aufgeführt werden.</t>
    </r>
  </si>
  <si>
    <r>
      <t>wöchentliche Arbeitszeit</t>
    </r>
    <r>
      <rPr>
        <b/>
        <vertAlign val="superscript"/>
        <sz val="14"/>
        <rFont val="Segoe UI"/>
        <family val="2"/>
      </rPr>
      <t>3</t>
    </r>
  </si>
  <si>
    <r>
      <rPr>
        <vertAlign val="superscript"/>
        <sz val="14"/>
        <rFont val="Segoe UI"/>
        <family val="2"/>
      </rPr>
      <t>3</t>
    </r>
    <r>
      <rPr>
        <sz val="14"/>
        <rFont val="Segoe UI"/>
        <family val="2"/>
      </rPr>
      <t xml:space="preserve"> Bei Personen im Anerkennungsjahr ist hier nach § 25b Abs. 2 Satz 1 Nr. 3 HKJGB i.V.m. § 25c Abs. 4 HKJGB nur eine 50 % Anrechnung möglich. Im Falle einer vorherigen Ausbildung als Sozialassistentin/Sozialassistent ist eine Anrechnung der kompletten Stundenzahl nach § 25b Abs. 2 Satz 1 Nr. 5 HKJGB möglich. </t>
    </r>
  </si>
  <si>
    <r>
      <rPr>
        <vertAlign val="superscript"/>
        <sz val="14"/>
        <rFont val="Segoe UI"/>
        <family val="2"/>
      </rPr>
      <t>1</t>
    </r>
    <r>
      <rPr>
        <sz val="14"/>
        <rFont val="Segoe UI"/>
        <family val="2"/>
      </rPr>
      <t>Betreuungsmittelwerte der vertragl. oder satzungsgemäß vereinbarten wöchentl. Betreuungszeit der Kinder (bis zu 25 Std. = 22,5 Std.; mehr als 25 bis zu 35 Std. = 30 Std.; mehr als 35 bis unter 45 Std. = 42,5 Std.; 45 Std. und mehr = 50 Std.)</t>
    </r>
  </si>
  <si>
    <r>
      <rPr>
        <vertAlign val="superscript"/>
        <sz val="14"/>
        <rFont val="Segoe UI"/>
        <family val="2"/>
      </rPr>
      <t>2</t>
    </r>
    <r>
      <rPr>
        <sz val="14"/>
        <rFont val="Segoe UI"/>
        <family val="2"/>
      </rPr>
      <t xml:space="preserve">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14"/>
        <rFont val="Segoe UI"/>
        <family val="2"/>
      </rPr>
      <t>Beispiel:</t>
    </r>
    <r>
      <rPr>
        <sz val="14"/>
        <rFont val="Segoe UI"/>
        <family val="2"/>
      </rPr>
      <t xml:space="preserve">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r>
  </si>
  <si>
    <r>
      <rPr>
        <sz val="18"/>
        <rFont val="Segoe UI"/>
        <family val="2"/>
      </rPr>
      <t>³</t>
    </r>
    <r>
      <rPr>
        <sz val="14"/>
        <rFont val="Segoe UI"/>
        <family val="2"/>
      </rPr>
      <t xml:space="preserve"> Nach § 25c Abs. 3 HKJGB sind für die Leitungstätigkeit zusätzliche Zeiten im Umfang von 20 % des Netto-Mindestpersonalbedarfs vorzuhalten, jedoch höchstens im Umfang von 1,5 Vollzeitstellen, die entsprechende Stundenzahl wird auf Basis der Sollarbeitszeit berechnet.</t>
    </r>
  </si>
  <si>
    <r>
      <t>Betreuungs-mittelwert</t>
    </r>
    <r>
      <rPr>
        <b/>
        <vertAlign val="superscript"/>
        <sz val="12"/>
        <color theme="1"/>
        <rFont val="Segoe UI"/>
        <family val="2"/>
      </rPr>
      <t>1</t>
    </r>
  </si>
  <si>
    <r>
      <t>wöchentliche Arbeitszeit</t>
    </r>
    <r>
      <rPr>
        <b/>
        <vertAlign val="superscript"/>
        <sz val="14"/>
        <rFont val="Segoe UI"/>
        <family val="2"/>
      </rPr>
      <t xml:space="preserve"> </t>
    </r>
  </si>
  <si>
    <r>
      <t xml:space="preserve">*Personen mit fachfremder Ausbildung, für die nach § 25b Abs. 2 Satz 1 Nr. 6 HKJGB die Genehmigung des Jugendamtes vorliegt, können nach § 25b Abs. 2 Satz 2 HKJGB mit einem Stundenumfang </t>
    </r>
    <r>
      <rPr>
        <b/>
        <sz val="14"/>
        <rFont val="Segoe UI"/>
        <family val="2"/>
      </rPr>
      <t xml:space="preserve">von bis zu </t>
    </r>
    <r>
      <rPr>
        <b/>
        <sz val="14"/>
        <color theme="1"/>
        <rFont val="Segoe UI"/>
        <family val="2"/>
      </rPr>
      <t>25 %</t>
    </r>
    <r>
      <rPr>
        <b/>
        <sz val="14"/>
        <rFont val="Segoe UI"/>
        <family val="2"/>
      </rPr>
      <t xml:space="preserve"> des Mindestpersonalbedarfs auf den Mindestpersonalbedarf angerechnet werden.</t>
    </r>
    <r>
      <rPr>
        <sz val="14"/>
        <rFont val="Segoe UI"/>
        <family val="2"/>
      </rPr>
      <t xml:space="preserve"> </t>
    </r>
    <r>
      <rPr>
        <sz val="14"/>
        <color rgb="FF00B0F0"/>
        <rFont val="Arial"/>
        <family val="2"/>
      </rPr>
      <t/>
    </r>
  </si>
  <si>
    <r>
      <rPr>
        <vertAlign val="superscript"/>
        <sz val="14"/>
        <rFont val="Segoe UI"/>
        <family val="2"/>
      </rPr>
      <t>3</t>
    </r>
    <r>
      <rPr>
        <sz val="14"/>
        <rFont val="Segoe UI"/>
        <family val="2"/>
      </rPr>
      <t xml:space="preserve">Bei Personen im Anerkennungsjahr ist hier nach § 25b Abs. 2 Satz 1 Nr. 3 HKJGB i.V.m. § 25c Abs. 4 HKJGB nur eine 50 % Anrechnung möglich. Im Falle einer vorherigen Ausbildung als Sozialassistentin/Sozialassistent ist eine Anrechnung der kompletten Stundenzahl nach § 25b Abs. 2 Satz 1 Nr. 5 HKJGB möglich. </t>
    </r>
  </si>
  <si>
    <r>
      <t>wöchentliche Arbeitszeit</t>
    </r>
    <r>
      <rPr>
        <b/>
        <vertAlign val="superscript"/>
        <sz val="14"/>
        <color theme="1"/>
        <rFont val="Segoe UI"/>
        <family val="2"/>
      </rPr>
      <t>3</t>
    </r>
  </si>
  <si>
    <r>
      <rPr>
        <vertAlign val="superscript"/>
        <sz val="14"/>
        <rFont val="Segoe UI"/>
        <family val="2"/>
      </rPr>
      <t>3</t>
    </r>
    <r>
      <rPr>
        <sz val="14"/>
        <rFont val="Segoe UI"/>
        <family val="2"/>
      </rPr>
      <t xml:space="preserve"> Bei Personen im Anerkennungsjahr ist hier nach § 25b Abs. 2 Satz 1 Nr.3 HKJGB i.V.m. § 25c Abs. 4 HKJGB nur eine 50% Anrechnung möglich. Im Falle einer vorherigen Ausbildung als Sozialassistentin/Sozialassistent ist eine Anrechnung der kompletten Stundenzahl nach § 25b Abs. 2 Satz 1 Nr. 5 möglich. </t>
    </r>
  </si>
  <si>
    <r>
      <t xml:space="preserve">*Träger von Tageseinrichtungen, die am 31. Juli 2020 über eine gültige Betriebserlaubnis verfügen, können die Tageseinrichtung bis zum </t>
    </r>
    <r>
      <rPr>
        <sz val="12"/>
        <rFont val="Segoe UI"/>
        <family val="2"/>
      </rPr>
      <t xml:space="preserve">31. Juli 2024 </t>
    </r>
    <r>
      <rPr>
        <sz val="12"/>
        <color theme="1"/>
        <rFont val="Segoe UI"/>
        <family val="2"/>
      </rPr>
      <t>nach Maßgabe des § 25c in der bis zum 31. Juli 2020 geltenden Fassung betreiben.</t>
    </r>
  </si>
  <si>
    <r>
      <rPr>
        <vertAlign val="superscript"/>
        <sz val="12"/>
        <rFont val="Segoe UI"/>
        <family val="2"/>
      </rPr>
      <t>1</t>
    </r>
    <r>
      <rPr>
        <sz val="12"/>
        <rFont val="Segoe UI"/>
        <family val="2"/>
      </rPr>
      <t>Betreuungsmittelwerte der vertragl. oder satzungsgemäß vereinbarten wöchentl. Betreuungszeit der Kinder (bis zu 25 Std. = 22,5 Std.; mehr als 25 bis zu 35 Std. = 30 Std.; mehr als 35 bis unter 45 Std. = 42,5 Std.; 45 Std. und mehr = 50 Std.)</t>
    </r>
  </si>
  <si>
    <r>
      <rPr>
        <vertAlign val="superscript"/>
        <sz val="12"/>
        <rFont val="Segoe UI"/>
        <family val="2"/>
      </rPr>
      <t>1</t>
    </r>
    <r>
      <rPr>
        <sz val="12"/>
        <rFont val="Segoe UI"/>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2"/>
        <rFont val="Segoe UI"/>
        <family val="2"/>
      </rPr>
      <t xml:space="preserve">Hier bitte nur das Datum des letzten Führungszeugnisses eintragen, keine Führungszeugnisse in der Anlage beifügen! </t>
    </r>
    <r>
      <rPr>
        <sz val="12"/>
        <rFont val="Segoe UI"/>
        <family val="2"/>
      </rPr>
      <t xml:space="preserve">Die Bestimmungen zum Datenschutz nach § 72a Abs. 5 SGB VIII sind zu beachten. </t>
    </r>
  </si>
  <si>
    <r>
      <rPr>
        <vertAlign val="superscript"/>
        <sz val="12"/>
        <rFont val="Segoe UI"/>
        <family val="2"/>
      </rPr>
      <t>2</t>
    </r>
    <r>
      <rPr>
        <sz val="12"/>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</si>
  <si>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t xml:space="preserve">Achtung: In Krippengruppen (U3) nicht mehr als 12 Kinder und max. 2 Kinder mit Integrationsmaßnahme </t>
  </si>
  <si>
    <r>
      <t xml:space="preserve">gleichzeitig anwesende Kinder in der Gruppe*                             </t>
    </r>
    <r>
      <rPr>
        <sz val="13"/>
        <color theme="1"/>
        <rFont val="Segoe UI"/>
        <family val="2"/>
      </rPr>
      <t xml:space="preserve">                                                           (im Sinne von vertragl. oder satzungsgemäß aufgenommenen Kindern)</t>
    </r>
  </si>
  <si>
    <r>
      <rPr>
        <b/>
        <sz val="13"/>
        <color theme="1"/>
        <rFont val="Segoe UI"/>
        <family val="2"/>
      </rPr>
      <t xml:space="preserve">Kontrollsumme                                                   </t>
    </r>
    <r>
      <rPr>
        <sz val="13"/>
        <color theme="1"/>
        <rFont val="Segoe UI"/>
        <family val="2"/>
      </rPr>
      <t>(darf 25 nicht überschreiten)</t>
    </r>
  </si>
  <si>
    <r>
      <rPr>
        <b/>
        <sz val="13"/>
        <color theme="1"/>
        <rFont val="Segoe UI"/>
        <family val="2"/>
      </rPr>
      <t xml:space="preserve">Kontrollsumme                                                  </t>
    </r>
    <r>
      <rPr>
        <sz val="13"/>
        <color theme="1"/>
        <rFont val="Segoe UI"/>
        <family val="2"/>
      </rPr>
      <t>(darf 25 nicht überschreiten)</t>
    </r>
  </si>
  <si>
    <t>Gruppenname:</t>
  </si>
  <si>
    <t>vertragl. aufge. Kinder</t>
  </si>
  <si>
    <t xml:space="preserve">3.Berechnung der </t>
  </si>
  <si>
    <t xml:space="preserve">3. Berechnung der </t>
  </si>
  <si>
    <t>Teilnehmer_innen einschlägiger,durch das Land geförderte, praxisintegrierte Ausbildung im 1. Ausbildungsjahr (PivA)</t>
  </si>
  <si>
    <t>2.2/ 2.3 Angaben zum pädagogischen Personal S.2</t>
  </si>
  <si>
    <t>2.2/ 2.3 Angaben zum pädagogischen Personal S.4</t>
  </si>
  <si>
    <t>Angaben in Personalmeldung:</t>
  </si>
  <si>
    <t>sonstige Personen, deren Eignung das für Jugendhilfe zuständige Ministerium aufgrund von erbrachten
Leistungen im Rahmen eines abgeschlossenen Studiengangs oder mehrerer abgeschlossener
Studiengänge im In- oder Ausland, der oder die mindestens einer Qualifikation der Niveaustufe
6 des auf der Internetseite www.dqr.de/ veröffentlichten Deutschen Qualifikationsrahmens
(DQR) entspricht oder entsprechen, festgestellt hat, wobei die Leistungen in den Bereichen
                                                                                                                                                                                                  a) Grundlagenwissen zur sozialen Arbeit oder Sozialpädagogik und zur Erziehung und Bildung,
b) institutionelle Kenntnisse der Kinder- und Jugendhilfe,
c) Entwicklung, Lebenslagen und Lebenssituationen von Kindern,
d) professionelles Handeln und pädagogische Interaktion,
c) Kontextwissen aus Bezugsdisziplinen,
f) Reflexion, Selbstevaluation
                                                                                                                                                                                                 erbracht worden sein müssen und einen Umfang von insgesamt mindestens 95 Creditpoints aufweisen müssen; dabei werden Leistungen nach Buchst. e höchstens mit 30 Creditpoints und Leistungen nach Buchst. f höchstens mit 15 Creditpoints berücksichtigt.</t>
  </si>
  <si>
    <r>
      <t xml:space="preserve">sonstige Personen,                                                                                                                                                                    a) die über einen Bezug zum Profil und Konzept der Tageseinrichtung verfügen, der von dem Träger zu begründen ist,                         
b) die mindestens über einen mittleren Bildungsabschluss und über eine abgeschlossene
Ausbildung im In- oder Ausland, die einer Qualifikation der </t>
    </r>
    <r>
      <rPr>
        <b/>
        <sz val="14"/>
        <rFont val="Segoe UI"/>
        <family val="2"/>
      </rPr>
      <t>Niveaustufe 4 des Deutschen
Qualifikationsrahmens (DQR)</t>
    </r>
    <r>
      <rPr>
        <sz val="14"/>
        <color theme="1"/>
        <rFont val="Segoe UI"/>
        <family val="2"/>
      </rPr>
      <t xml:space="preserve"> entspricht, sowie über Erfahrung in der Bildung, Erziehung
und Betreuung von Kindern verfügen oder
c) deren Eignung das für Jugendhilfe zuständige Ministerium aufgrund von im Rahmen von
Ausbildungen oder Fort- und Weiterbildungen erworbenen Kenntnissen im frühpädagogischen
Bereich und Erfahrung in der Bildung, Erziehung und Betreuung von Kindern festgestellt
hat,
d) die sich im Umfang von mindestens 160 Unterrichtsstunden im Zeitraum von zwei Jahren
nach Aufnahme der Tätigkeit im frühpädagogischen Bereich weiterbilden und
c) deren Einsatz der örtliche Träger der öffentlichen Jugendhilfe nach Prüfung der Voraussetzungen
der Buchst. a bis c zugestimmt hat.                                                                                                                                                                                                                                 </t>
    </r>
  </si>
  <si>
    <t>2.1/ 2.2 Angaben zu Personen mit fachfremder Ausbildung nach genehmigung des Jugendamtes S.2</t>
  </si>
  <si>
    <t>Stichtag: 01.03.2024</t>
  </si>
  <si>
    <t>Personen mit der Befähigung zur Ausübung des Lehramtes an Grundschulen. Vorraussetzung besteht nach abgeschlossenem Referendariart (2. Staatsprüfung)</t>
  </si>
  <si>
    <t>Personen mit der Befähigung zur Ausübung des Lehramtes an Förderschulen. Vorraussetzung besteht nach abgeschlossenem Referendariart (2. Staatsprüfung)</t>
  </si>
  <si>
    <t>25% nach Genehmigung des Jugendamtes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</si>
</sst>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9" x14ac:knownFonts="1">
    <font>
      <sz val="11"/>
      <color theme="1"/>
      <name val="Calibri"/>
      <family val="2"/>
      <scheme val="minor"/>
    </font>
    <font>
      <sz val="11"/>
      <color theme="1"/>
      <name val="Arial"/>
      <family val="2"/>
    </font>
    <font>
      <b/>
      <sz val="12"/>
      <color theme="1"/>
      <name val="Arial"/>
      <family val="2"/>
    </font>
    <font>
      <b/>
      <sz val="14"/>
      <color theme="1"/>
      <name val="Arial"/>
      <family val="2"/>
    </font>
    <font>
      <sz val="14"/>
      <color theme="1"/>
      <name val="Arial"/>
      <family val="2"/>
    </font>
    <font>
      <b/>
      <u/>
      <sz val="14"/>
      <color theme="1"/>
      <name val="Arial"/>
      <family val="2"/>
    </font>
    <font>
      <sz val="14"/>
      <name val="Arial"/>
      <family val="2"/>
    </font>
    <font>
      <b/>
      <sz val="14"/>
      <name val="Arial"/>
      <family val="2"/>
    </font>
    <font>
      <sz val="14"/>
      <color theme="1"/>
      <name val="Calibri"/>
      <family val="2"/>
      <scheme val="minor"/>
    </font>
    <font>
      <u val="double"/>
      <sz val="14"/>
      <name val="Arial"/>
      <family val="2"/>
    </font>
    <font>
      <b/>
      <u val="double"/>
      <sz val="14"/>
      <name val="Arial"/>
      <family val="2"/>
    </font>
    <font>
      <sz val="12"/>
      <color theme="1"/>
      <name val="Calibri"/>
      <family val="2"/>
      <scheme val="minor"/>
    </font>
    <font>
      <sz val="16"/>
      <color theme="1"/>
      <name val="Calibri"/>
      <family val="2"/>
      <scheme val="minor"/>
    </font>
    <font>
      <b/>
      <sz val="14"/>
      <color rgb="FFFF0000"/>
      <name val="Arial"/>
      <family val="2"/>
    </font>
    <font>
      <b/>
      <vertAlign val="superscript"/>
      <sz val="14"/>
      <name val="Arial"/>
      <family val="2"/>
    </font>
    <font>
      <sz val="11"/>
      <name val="Arial"/>
      <family val="2"/>
    </font>
    <font>
      <sz val="14"/>
      <color rgb="FF00B0F0"/>
      <name val="Arial"/>
      <family val="2"/>
    </font>
    <font>
      <sz val="11"/>
      <color theme="1"/>
      <name val="Segoe UI"/>
      <family val="2"/>
    </font>
    <font>
      <b/>
      <sz val="11"/>
      <color theme="1"/>
      <name val="Segoe UI"/>
      <family val="2"/>
    </font>
    <font>
      <b/>
      <sz val="12"/>
      <color theme="1"/>
      <name val="Segoe UI"/>
      <family val="2"/>
    </font>
    <font>
      <sz val="12"/>
      <color theme="1"/>
      <name val="Segoe UI"/>
      <family val="2"/>
    </font>
    <font>
      <sz val="14"/>
      <color theme="1"/>
      <name val="Segoe UI"/>
      <family val="2"/>
    </font>
    <font>
      <sz val="11"/>
      <color theme="1"/>
      <name val="Calibri"/>
      <family val="2"/>
      <scheme val="minor"/>
    </font>
    <font>
      <b/>
      <sz val="11"/>
      <color rgb="FFFF0000"/>
      <name val="Segoe UI"/>
      <family val="2"/>
    </font>
    <font>
      <sz val="16"/>
      <color theme="1"/>
      <name val="Segoe UI"/>
      <family val="2"/>
    </font>
    <font>
      <sz val="14"/>
      <name val="Segoe UI"/>
      <family val="2"/>
    </font>
    <font>
      <b/>
      <sz val="14"/>
      <color theme="1"/>
      <name val="Segoe UI"/>
      <family val="2"/>
    </font>
    <font>
      <sz val="8"/>
      <name val="Segoe UI"/>
      <family val="2"/>
    </font>
    <font>
      <b/>
      <u/>
      <sz val="14"/>
      <color theme="1"/>
      <name val="Segoe UI"/>
      <family val="2"/>
    </font>
    <font>
      <b/>
      <sz val="14"/>
      <name val="Segoe UI"/>
      <family val="2"/>
    </font>
    <font>
      <b/>
      <u/>
      <sz val="14"/>
      <name val="Segoe UI"/>
      <family val="2"/>
    </font>
    <font>
      <sz val="14"/>
      <color rgb="FFFF0000"/>
      <name val="Segoe UI"/>
      <family val="2"/>
    </font>
    <font>
      <sz val="12"/>
      <name val="Segoe UI"/>
      <family val="2"/>
    </font>
    <font>
      <sz val="11"/>
      <name val="Segoe UI"/>
      <family val="2"/>
    </font>
    <font>
      <b/>
      <vertAlign val="superscript"/>
      <sz val="14"/>
      <color theme="1"/>
      <name val="Segoe UI"/>
      <family val="2"/>
    </font>
    <font>
      <b/>
      <u val="double"/>
      <sz val="14"/>
      <color theme="1"/>
      <name val="Segoe UI"/>
      <family val="2"/>
    </font>
    <font>
      <b/>
      <vertAlign val="superscript"/>
      <sz val="14"/>
      <name val="Segoe UI"/>
      <family val="2"/>
    </font>
    <font>
      <b/>
      <sz val="14"/>
      <color rgb="FFFF0000"/>
      <name val="Segoe UI"/>
      <family val="2"/>
    </font>
    <font>
      <vertAlign val="superscript"/>
      <sz val="14"/>
      <name val="Segoe UI"/>
      <family val="2"/>
    </font>
    <font>
      <b/>
      <i/>
      <u/>
      <sz val="12"/>
      <color rgb="FFFF0000"/>
      <name val="Segoe UI"/>
      <family val="2"/>
    </font>
    <font>
      <u/>
      <sz val="11"/>
      <color theme="1"/>
      <name val="Segoe UI"/>
      <family val="2"/>
    </font>
    <font>
      <b/>
      <sz val="14"/>
      <color indexed="8"/>
      <name val="Segoe UI"/>
      <family val="2"/>
    </font>
    <font>
      <u/>
      <sz val="14"/>
      <name val="Segoe UI"/>
      <family val="2"/>
    </font>
    <font>
      <sz val="18"/>
      <name val="Segoe UI"/>
      <family val="2"/>
    </font>
    <font>
      <b/>
      <vertAlign val="superscript"/>
      <sz val="12"/>
      <color theme="1"/>
      <name val="Segoe UI"/>
      <family val="2"/>
    </font>
    <font>
      <u val="double"/>
      <sz val="14"/>
      <color theme="1"/>
      <name val="Segoe UI"/>
      <family val="2"/>
    </font>
    <font>
      <vertAlign val="superscript"/>
      <sz val="12"/>
      <name val="Segoe UI"/>
      <family val="2"/>
    </font>
    <font>
      <b/>
      <sz val="12"/>
      <name val="Segoe UI"/>
      <family val="2"/>
    </font>
    <font>
      <b/>
      <sz val="12"/>
      <color rgb="FFFF0000"/>
      <name val="Segoe UI"/>
      <family val="2"/>
    </font>
    <font>
      <b/>
      <sz val="12"/>
      <color indexed="8"/>
      <name val="Segoe UI"/>
      <family val="2"/>
    </font>
    <font>
      <b/>
      <sz val="13"/>
      <color theme="1"/>
      <name val="Segoe UI"/>
      <family val="2"/>
    </font>
    <font>
      <sz val="13"/>
      <color theme="1"/>
      <name val="Segoe UI"/>
      <family val="2"/>
    </font>
    <font>
      <b/>
      <sz val="14"/>
      <color theme="2" tint="-0.249977111117893"/>
      <name val="Segoe UI"/>
      <family val="2"/>
    </font>
    <font>
      <b/>
      <sz val="13"/>
      <name val="Segoe UI"/>
      <family val="2"/>
    </font>
    <font>
      <sz val="14"/>
      <color theme="2" tint="-0.499984740745262"/>
      <name val="Segoe UI"/>
      <family val="2"/>
    </font>
    <font>
      <b/>
      <sz val="14"/>
      <color theme="2" tint="-0.499984740745262"/>
      <name val="Segoe UI"/>
      <family val="2"/>
    </font>
    <font>
      <b/>
      <u/>
      <sz val="16"/>
      <color theme="1"/>
      <name val="Segoe UI"/>
      <family val="2"/>
    </font>
    <font>
      <b/>
      <u/>
      <sz val="16"/>
      <name val="Segoe UI"/>
      <family val="2"/>
    </font>
    <font>
      <b/>
      <sz val="16"/>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tint="0.79998168889431442"/>
        <bgColor indexed="65"/>
      </patternFill>
    </fill>
    <fill>
      <patternFill patternType="solid">
        <fgColor theme="4" tint="0.39997558519241921"/>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style="thin">
        <color theme="2" tint="-0.499984740745262"/>
      </right>
      <top style="thin">
        <color theme="2" tint="-0.499984740745262"/>
      </top>
      <bottom/>
      <diagonal/>
    </border>
  </borders>
  <cellStyleXfs count="4">
    <xf numFmtId="0" fontId="0" fillId="0" borderId="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cellStyleXfs>
  <cellXfs count="426">
    <xf numFmtId="0" fontId="0" fillId="0" borderId="0" xfId="0"/>
    <xf numFmtId="0" fontId="1" fillId="0" borderId="0" xfId="0" applyFont="1"/>
    <xf numFmtId="0" fontId="2" fillId="0" borderId="0" xfId="0" applyFont="1" applyAlignment="1"/>
    <xf numFmtId="0" fontId="4" fillId="0" borderId="0" xfId="0" applyFont="1"/>
    <xf numFmtId="0" fontId="3" fillId="2" borderId="6" xfId="0" applyFont="1" applyFill="1" applyBorder="1" applyAlignment="1">
      <alignment horizontal="center" vertical="top" wrapText="1"/>
    </xf>
    <xf numFmtId="2" fontId="7" fillId="0" borderId="6" xfId="0" applyNumberFormat="1" applyFont="1" applyBorder="1"/>
    <xf numFmtId="0" fontId="7" fillId="2" borderId="6" xfId="0" applyFont="1" applyFill="1" applyBorder="1" applyAlignment="1">
      <alignment horizontal="center" vertical="top" wrapText="1"/>
    </xf>
    <xf numFmtId="0" fontId="8" fillId="0" borderId="0" xfId="0" applyFont="1"/>
    <xf numFmtId="0" fontId="7" fillId="3" borderId="0" xfId="0" applyFont="1" applyFill="1" applyBorder="1" applyProtection="1"/>
    <xf numFmtId="0" fontId="0" fillId="0" borderId="0" xfId="0" applyBorder="1" applyAlignment="1"/>
    <xf numFmtId="0" fontId="12" fillId="0" borderId="0" xfId="0" applyFont="1"/>
    <xf numFmtId="2" fontId="13" fillId="0" borderId="0" xfId="0" applyNumberFormat="1" applyFont="1" applyBorder="1" applyAlignment="1">
      <alignment horizontal="right" vertical="top"/>
    </xf>
    <xf numFmtId="0" fontId="5" fillId="0" borderId="0" xfId="0" applyFont="1" applyAlignment="1">
      <alignment horizontal="center" vertical="center"/>
    </xf>
    <xf numFmtId="2" fontId="7" fillId="0" borderId="0" xfId="0" applyNumberFormat="1" applyFont="1" applyBorder="1"/>
    <xf numFmtId="2" fontId="3" fillId="0" borderId="19" xfId="0" applyNumberFormat="1" applyFont="1" applyBorder="1" applyProtection="1"/>
    <xf numFmtId="0" fontId="1" fillId="0" borderId="0" xfId="0" applyFont="1" applyBorder="1"/>
    <xf numFmtId="0" fontId="15" fillId="0" borderId="0" xfId="0" applyFont="1"/>
    <xf numFmtId="2" fontId="7" fillId="0" borderId="6" xfId="0" applyNumberFormat="1" applyFont="1" applyBorder="1" applyAlignment="1">
      <alignment vertical="center"/>
    </xf>
    <xf numFmtId="2" fontId="7" fillId="0" borderId="1" xfId="0" applyNumberFormat="1" applyFont="1" applyBorder="1"/>
    <xf numFmtId="2" fontId="6" fillId="3" borderId="6" xfId="0" applyNumberFormat="1" applyFont="1" applyFill="1" applyBorder="1" applyAlignment="1">
      <alignment horizontal="right" vertical="center"/>
    </xf>
    <xf numFmtId="2" fontId="7" fillId="3" borderId="6" xfId="0" applyNumberFormat="1" applyFont="1" applyFill="1" applyBorder="1" applyAlignment="1">
      <alignment horizontal="right" vertical="center"/>
    </xf>
    <xf numFmtId="2" fontId="7" fillId="3" borderId="6" xfId="0" applyNumberFormat="1" applyFont="1" applyFill="1" applyBorder="1" applyProtection="1"/>
    <xf numFmtId="2" fontId="7" fillId="0" borderId="6" xfId="0" applyNumberFormat="1" applyFont="1" applyBorder="1" applyProtection="1"/>
    <xf numFmtId="4" fontId="7" fillId="0" borderId="6" xfId="0" applyNumberFormat="1" applyFont="1" applyBorder="1"/>
    <xf numFmtId="0" fontId="17" fillId="0" borderId="0" xfId="0" applyFont="1"/>
    <xf numFmtId="0" fontId="18" fillId="0" borderId="0" xfId="0" applyFont="1"/>
    <xf numFmtId="0" fontId="11" fillId="0" borderId="0" xfId="0" applyFont="1"/>
    <xf numFmtId="0" fontId="20" fillId="0" borderId="0" xfId="0" applyFont="1"/>
    <xf numFmtId="0" fontId="17" fillId="0" borderId="0" xfId="0" applyFont="1" applyAlignment="1">
      <alignment vertical="center"/>
    </xf>
    <xf numFmtId="0" fontId="18" fillId="0" borderId="0" xfId="0" applyFont="1" applyAlignment="1">
      <alignment vertical="center"/>
    </xf>
    <xf numFmtId="0" fontId="0" fillId="0" borderId="0" xfId="0" applyAlignment="1">
      <alignment vertical="center"/>
    </xf>
    <xf numFmtId="0" fontId="17" fillId="0" borderId="0" xfId="0" applyFont="1" applyAlignment="1">
      <alignment vertical="top"/>
    </xf>
    <xf numFmtId="0" fontId="0" fillId="0" borderId="0" xfId="0" applyAlignment="1">
      <alignment vertical="top"/>
    </xf>
    <xf numFmtId="0" fontId="20" fillId="0" borderId="0" xfId="0" applyFont="1" applyBorder="1"/>
    <xf numFmtId="0" fontId="17" fillId="0" borderId="0" xfId="0" applyFont="1" applyBorder="1"/>
    <xf numFmtId="0" fontId="20" fillId="0" borderId="0" xfId="0" applyFont="1" applyBorder="1" applyAlignment="1">
      <alignment vertical="top"/>
    </xf>
    <xf numFmtId="0" fontId="17" fillId="0" borderId="0" xfId="0" applyFont="1" applyBorder="1" applyAlignment="1">
      <alignment vertical="top"/>
    </xf>
    <xf numFmtId="0" fontId="20" fillId="0" borderId="0" xfId="0" applyFont="1" applyAlignment="1">
      <alignment vertical="center"/>
    </xf>
    <xf numFmtId="0" fontId="21" fillId="0" borderId="0" xfId="0" applyFont="1" applyAlignment="1">
      <alignment vertical="center"/>
    </xf>
    <xf numFmtId="0" fontId="20" fillId="0" borderId="0" xfId="0" applyFont="1" applyBorder="1" applyAlignment="1"/>
    <xf numFmtId="0" fontId="17" fillId="0" borderId="0" xfId="0" applyFont="1" applyBorder="1" applyAlignment="1"/>
    <xf numFmtId="0" fontId="19"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vertical="center"/>
    </xf>
    <xf numFmtId="0" fontId="2" fillId="0" borderId="0" xfId="0" applyFont="1" applyBorder="1"/>
    <xf numFmtId="0" fontId="23" fillId="0" borderId="0" xfId="0" applyFont="1"/>
    <xf numFmtId="0" fontId="24" fillId="0" borderId="0" xfId="0" applyFont="1"/>
    <xf numFmtId="0" fontId="25" fillId="3" borderId="0" xfId="0" applyFont="1" applyFill="1" applyBorder="1" applyAlignment="1"/>
    <xf numFmtId="0" fontId="26" fillId="0" borderId="0" xfId="0" applyFont="1" applyFill="1" applyBorder="1" applyAlignment="1" applyProtection="1">
      <alignment horizontal="center" vertical="center" wrapText="1"/>
    </xf>
    <xf numFmtId="2" fontId="21" fillId="0" borderId="0" xfId="0" applyNumberFormat="1" applyFont="1" applyFill="1" applyBorder="1" applyAlignment="1" applyProtection="1">
      <alignment horizontal="right" vertical="center"/>
    </xf>
    <xf numFmtId="0" fontId="24" fillId="0" borderId="0" xfId="0" applyFont="1" applyAlignment="1"/>
    <xf numFmtId="0" fontId="20" fillId="0" borderId="0" xfId="0" applyFont="1" applyAlignment="1"/>
    <xf numFmtId="0" fontId="27" fillId="0" borderId="0" xfId="0" applyFont="1" applyAlignment="1"/>
    <xf numFmtId="0" fontId="17" fillId="0" borderId="0" xfId="0" applyFont="1" applyAlignment="1"/>
    <xf numFmtId="0" fontId="21" fillId="0" borderId="0" xfId="0" applyFont="1"/>
    <xf numFmtId="0" fontId="8" fillId="0" borderId="0" xfId="0" applyFont="1" applyBorder="1"/>
    <xf numFmtId="0" fontId="8" fillId="0" borderId="0" xfId="0" applyFont="1" applyBorder="1" applyAlignment="1" applyProtection="1">
      <alignment horizontal="center"/>
      <protection locked="0"/>
    </xf>
    <xf numFmtId="0" fontId="8" fillId="0" borderId="0" xfId="0" applyFont="1" applyBorder="1" applyAlignment="1"/>
    <xf numFmtId="0" fontId="8" fillId="3" borderId="0" xfId="0" applyFont="1" applyFill="1" applyBorder="1" applyAlignment="1"/>
    <xf numFmtId="0" fontId="28" fillId="0" borderId="0" xfId="0" applyFont="1" applyAlignment="1"/>
    <xf numFmtId="0" fontId="26" fillId="0" borderId="0" xfId="0" applyFont="1" applyAlignment="1"/>
    <xf numFmtId="16" fontId="21" fillId="3" borderId="0" xfId="0" applyNumberFormat="1" applyFont="1" applyFill="1" applyBorder="1" applyAlignment="1" applyProtection="1">
      <alignment horizontal="left" vertical="center"/>
    </xf>
    <xf numFmtId="164" fontId="21" fillId="0" borderId="0" xfId="0" applyNumberFormat="1" applyFont="1" applyFill="1" applyBorder="1" applyProtection="1"/>
    <xf numFmtId="0" fontId="21" fillId="0" borderId="0" xfId="0" applyFont="1" applyFill="1" applyBorder="1" applyProtection="1"/>
    <xf numFmtId="0" fontId="30" fillId="0" borderId="0" xfId="0" applyFont="1" applyAlignment="1"/>
    <xf numFmtId="0" fontId="21" fillId="0" borderId="0" xfId="0" applyFont="1" applyAlignment="1">
      <alignment vertical="top" wrapText="1"/>
    </xf>
    <xf numFmtId="0" fontId="21" fillId="0" borderId="0" xfId="0" applyFont="1" applyBorder="1" applyAlignment="1">
      <alignment wrapText="1"/>
    </xf>
    <xf numFmtId="0" fontId="25" fillId="0" borderId="0" xfId="0" applyFont="1" applyBorder="1" applyAlignment="1">
      <alignment vertical="top" wrapText="1"/>
    </xf>
    <xf numFmtId="0" fontId="25" fillId="0" borderId="0" xfId="0" applyFont="1" applyBorder="1" applyAlignment="1">
      <alignment horizontal="left" vertical="top" wrapText="1"/>
    </xf>
    <xf numFmtId="0" fontId="26" fillId="0" borderId="6" xfId="0" applyFont="1" applyFill="1" applyBorder="1" applyAlignment="1" applyProtection="1">
      <alignment horizontal="center" vertical="center"/>
    </xf>
    <xf numFmtId="0" fontId="21" fillId="0" borderId="6" xfId="0" applyFont="1" applyFill="1" applyBorder="1" applyProtection="1"/>
    <xf numFmtId="16" fontId="21" fillId="0" borderId="6" xfId="0" applyNumberFormat="1" applyFont="1" applyFill="1" applyBorder="1" applyProtection="1"/>
    <xf numFmtId="0" fontId="26" fillId="0" borderId="6" xfId="0" applyFont="1" applyFill="1" applyBorder="1" applyProtection="1"/>
    <xf numFmtId="0" fontId="26" fillId="0" borderId="0" xfId="0" applyFont="1" applyFill="1" applyBorder="1" applyProtection="1"/>
    <xf numFmtId="0" fontId="26" fillId="3" borderId="0" xfId="0" applyFont="1" applyFill="1" applyBorder="1" applyAlignment="1" applyProtection="1">
      <alignment vertical="top" wrapText="1"/>
    </xf>
    <xf numFmtId="0" fontId="26" fillId="3" borderId="0" xfId="0" applyFont="1" applyFill="1" applyBorder="1" applyProtection="1"/>
    <xf numFmtId="0" fontId="29" fillId="3" borderId="6" xfId="0" applyFont="1" applyFill="1" applyBorder="1" applyAlignment="1" applyProtection="1">
      <alignment wrapText="1"/>
    </xf>
    <xf numFmtId="0" fontId="26" fillId="2" borderId="6" xfId="0" applyFont="1" applyFill="1" applyBorder="1" applyAlignment="1">
      <alignment horizontal="center" vertical="top"/>
    </xf>
    <xf numFmtId="0" fontId="31" fillId="0" borderId="0" xfId="0" applyFont="1" applyBorder="1" applyAlignment="1">
      <alignment vertical="top" wrapText="1"/>
    </xf>
    <xf numFmtId="0" fontId="31" fillId="0" borderId="9" xfId="0" applyFont="1" applyBorder="1" applyAlignment="1">
      <alignment vertical="top" wrapText="1"/>
    </xf>
    <xf numFmtId="0" fontId="29" fillId="2" borderId="6" xfId="0" applyFont="1" applyFill="1" applyBorder="1" applyAlignment="1">
      <alignment horizontal="center" vertical="top"/>
    </xf>
    <xf numFmtId="0" fontId="25" fillId="0" borderId="5" xfId="0" applyFont="1" applyBorder="1" applyProtection="1">
      <protection locked="0"/>
    </xf>
    <xf numFmtId="0" fontId="31" fillId="0" borderId="0" xfId="0" applyFont="1" applyFill="1" applyBorder="1" applyAlignment="1">
      <alignment horizontal="left" vertical="top" wrapText="1"/>
    </xf>
    <xf numFmtId="0" fontId="26" fillId="2" borderId="6" xfId="0" applyFont="1" applyFill="1" applyBorder="1" applyAlignment="1">
      <alignment horizontal="center"/>
    </xf>
    <xf numFmtId="0" fontId="32" fillId="0" borderId="5" xfId="0" applyFont="1" applyBorder="1"/>
    <xf numFmtId="0" fontId="32" fillId="0" borderId="0" xfId="0" applyFont="1" applyBorder="1"/>
    <xf numFmtId="0" fontId="33" fillId="0" borderId="0" xfId="0" applyFont="1"/>
    <xf numFmtId="0" fontId="21" fillId="0" borderId="6" xfId="0" applyFont="1" applyFill="1" applyBorder="1"/>
    <xf numFmtId="0" fontId="21" fillId="0" borderId="0" xfId="0" applyFont="1" applyFill="1" applyBorder="1" applyAlignment="1"/>
    <xf numFmtId="0" fontId="17" fillId="4" borderId="8" xfId="0" applyFont="1" applyFill="1" applyBorder="1" applyAlignment="1"/>
    <xf numFmtId="0" fontId="19" fillId="0" borderId="0" xfId="0" applyFont="1" applyAlignment="1"/>
    <xf numFmtId="0" fontId="26" fillId="0" borderId="6" xfId="0" applyFont="1" applyFill="1" applyBorder="1" applyAlignment="1" applyProtection="1">
      <alignment horizontal="center" vertical="center" wrapText="1"/>
    </xf>
    <xf numFmtId="164" fontId="21" fillId="0" borderId="6" xfId="0" applyNumberFormat="1" applyFont="1" applyFill="1" applyBorder="1" applyProtection="1"/>
    <xf numFmtId="0" fontId="21" fillId="3" borderId="0" xfId="0" applyFont="1" applyFill="1" applyBorder="1" applyProtection="1"/>
    <xf numFmtId="0" fontId="21" fillId="3" borderId="0" xfId="0" applyFont="1" applyFill="1" applyProtection="1"/>
    <xf numFmtId="4" fontId="21" fillId="4" borderId="6" xfId="0" applyNumberFormat="1" applyFont="1" applyFill="1" applyBorder="1" applyAlignment="1" applyProtection="1">
      <alignment horizontal="right"/>
      <protection locked="0"/>
    </xf>
    <xf numFmtId="0" fontId="26" fillId="0" borderId="6" xfId="0" applyFont="1" applyFill="1" applyBorder="1" applyAlignment="1">
      <alignment horizontal="center" vertical="center"/>
    </xf>
    <xf numFmtId="0" fontId="21" fillId="0" borderId="0" xfId="0" applyFont="1" applyAlignment="1"/>
    <xf numFmtId="0" fontId="21" fillId="0" borderId="0" xfId="0" applyFont="1" applyBorder="1" applyAlignment="1"/>
    <xf numFmtId="0" fontId="17" fillId="4" borderId="9" xfId="0" applyFont="1" applyFill="1" applyBorder="1" applyAlignment="1"/>
    <xf numFmtId="0" fontId="26" fillId="0" borderId="6" xfId="0" applyFont="1" applyFill="1" applyBorder="1" applyAlignment="1">
      <alignment horizontal="center" vertical="center" wrapText="1"/>
    </xf>
    <xf numFmtId="3" fontId="26" fillId="0" borderId="0" xfId="0" applyNumberFormat="1" applyFont="1" applyFill="1" applyBorder="1" applyAlignment="1" applyProtection="1">
      <alignment horizontal="right"/>
    </xf>
    <xf numFmtId="0" fontId="26" fillId="0" borderId="0" xfId="0" applyFont="1" applyFill="1" applyBorder="1" applyProtection="1">
      <protection locked="0"/>
    </xf>
    <xf numFmtId="0" fontId="21" fillId="3" borderId="0" xfId="0" applyFont="1" applyFill="1" applyBorder="1" applyProtection="1">
      <protection locked="0"/>
    </xf>
    <xf numFmtId="0" fontId="21" fillId="3" borderId="0" xfId="0" applyFont="1" applyFill="1" applyProtection="1">
      <protection locked="0"/>
    </xf>
    <xf numFmtId="0" fontId="26" fillId="3" borderId="0" xfId="0" applyFont="1" applyFill="1" applyBorder="1" applyProtection="1">
      <protection locked="0"/>
    </xf>
    <xf numFmtId="0" fontId="26" fillId="0" borderId="0" xfId="0" applyFont="1" applyFill="1" applyBorder="1" applyAlignment="1"/>
    <xf numFmtId="3" fontId="26" fillId="0" borderId="6" xfId="0" applyNumberFormat="1" applyFont="1" applyFill="1" applyBorder="1" applyAlignment="1" applyProtection="1">
      <alignment horizontal="right"/>
    </xf>
    <xf numFmtId="0" fontId="17" fillId="4" borderId="7" xfId="0" applyFont="1" applyFill="1" applyBorder="1" applyAlignment="1"/>
    <xf numFmtId="2" fontId="21" fillId="0" borderId="6" xfId="0" applyNumberFormat="1" applyFont="1" applyFill="1" applyBorder="1" applyAlignment="1" applyProtection="1">
      <alignment horizontal="right" vertical="center"/>
    </xf>
    <xf numFmtId="0" fontId="26" fillId="0" borderId="6" xfId="0" applyFont="1" applyFill="1" applyBorder="1" applyAlignment="1" applyProtection="1">
      <alignment horizontal="right" wrapText="1"/>
    </xf>
    <xf numFmtId="0" fontId="26" fillId="3" borderId="6" xfId="0" applyFont="1" applyFill="1" applyBorder="1" applyAlignment="1" applyProtection="1">
      <alignment horizontal="right" wrapText="1"/>
    </xf>
    <xf numFmtId="0" fontId="29" fillId="3" borderId="6" xfId="0" applyFont="1" applyFill="1" applyBorder="1" applyAlignment="1" applyProtection="1">
      <alignment horizontal="right" wrapText="1"/>
    </xf>
    <xf numFmtId="0" fontId="26" fillId="3" borderId="11" xfId="0" applyFont="1" applyFill="1" applyBorder="1" applyAlignment="1" applyProtection="1">
      <alignment horizontal="right" wrapText="1"/>
    </xf>
    <xf numFmtId="0" fontId="35" fillId="3" borderId="6" xfId="0" applyFont="1" applyFill="1" applyBorder="1" applyAlignment="1" applyProtection="1">
      <alignment horizontal="right"/>
    </xf>
    <xf numFmtId="0" fontId="26" fillId="2" borderId="6" xfId="0" applyFont="1" applyFill="1" applyBorder="1" applyAlignment="1">
      <alignment horizontal="center" vertical="top" wrapText="1"/>
    </xf>
    <xf numFmtId="2" fontId="29" fillId="0" borderId="0" xfId="0" applyNumberFormat="1" applyFont="1" applyBorder="1" applyAlignment="1">
      <alignment horizontal="right" vertical="center"/>
    </xf>
    <xf numFmtId="0" fontId="29" fillId="2" borderId="6" xfId="0" applyFont="1" applyFill="1" applyBorder="1" applyAlignment="1">
      <alignment horizontal="center" vertical="top" wrapText="1"/>
    </xf>
    <xf numFmtId="0" fontId="26" fillId="2" borderId="6" xfId="0" applyFont="1" applyFill="1" applyBorder="1" applyAlignment="1">
      <alignment horizontal="center" wrapText="1"/>
    </xf>
    <xf numFmtId="0" fontId="25" fillId="0" borderId="0" xfId="0" applyFont="1"/>
    <xf numFmtId="0" fontId="17" fillId="0" borderId="0" xfId="0" applyFont="1" applyBorder="1" applyAlignment="1" applyProtection="1">
      <protection locked="0"/>
    </xf>
    <xf numFmtId="4" fontId="21" fillId="0" borderId="3" xfId="0" applyNumberFormat="1" applyFont="1" applyFill="1" applyBorder="1" applyProtection="1"/>
    <xf numFmtId="0" fontId="37" fillId="0" borderId="0" xfId="0" applyFont="1" applyBorder="1" applyAlignment="1">
      <alignment vertical="top" wrapText="1"/>
    </xf>
    <xf numFmtId="0" fontId="37" fillId="0" borderId="9" xfId="0" applyFont="1" applyBorder="1" applyAlignment="1">
      <alignment vertical="top" wrapText="1"/>
    </xf>
    <xf numFmtId="0" fontId="29" fillId="3" borderId="6" xfId="0" applyFont="1" applyFill="1" applyBorder="1" applyAlignment="1">
      <alignment horizontal="right" wrapText="1"/>
    </xf>
    <xf numFmtId="0" fontId="29" fillId="2" borderId="6" xfId="0" applyFont="1" applyFill="1" applyBorder="1" applyAlignment="1">
      <alignment horizontal="center"/>
    </xf>
    <xf numFmtId="0" fontId="26" fillId="0" borderId="0" xfId="0" applyFont="1" applyAlignment="1">
      <alignment horizontal="right"/>
    </xf>
    <xf numFmtId="0" fontId="29" fillId="0" borderId="0" xfId="0" applyFont="1" applyAlignment="1">
      <alignment horizontal="right"/>
    </xf>
    <xf numFmtId="0" fontId="29" fillId="0" borderId="6" xfId="0" applyFont="1" applyBorder="1"/>
    <xf numFmtId="0" fontId="29" fillId="0" borderId="0" xfId="0" applyFont="1" applyBorder="1"/>
    <xf numFmtId="0" fontId="40" fillId="0" borderId="0" xfId="0" applyFont="1" applyAlignment="1"/>
    <xf numFmtId="0" fontId="29" fillId="3" borderId="6" xfId="0" applyFont="1" applyFill="1" applyBorder="1" applyAlignment="1" applyProtection="1">
      <alignment horizontal="right" vertical="center"/>
      <protection locked="0"/>
    </xf>
    <xf numFmtId="0" fontId="29" fillId="2" borderId="6" xfId="0" applyFont="1" applyFill="1" applyBorder="1" applyAlignment="1">
      <alignment horizontal="center" wrapText="1"/>
    </xf>
    <xf numFmtId="0" fontId="32" fillId="0" borderId="0" xfId="0" applyFont="1" applyBorder="1" applyAlignment="1">
      <alignment horizontal="left" vertical="center" wrapText="1"/>
    </xf>
    <xf numFmtId="0" fontId="17" fillId="0" borderId="0" xfId="0" applyFont="1" applyBorder="1" applyAlignment="1">
      <alignment wrapText="1"/>
    </xf>
    <xf numFmtId="0" fontId="19" fillId="0" borderId="6" xfId="0" applyFont="1" applyFill="1" applyBorder="1" applyAlignment="1" applyProtection="1">
      <alignment horizontal="center" vertical="center" wrapText="1"/>
    </xf>
    <xf numFmtId="0" fontId="19" fillId="0" borderId="6" xfId="0" applyFont="1" applyFill="1" applyBorder="1" applyAlignment="1">
      <alignment horizontal="center" vertical="center" wrapText="1"/>
    </xf>
    <xf numFmtId="0" fontId="26" fillId="0" borderId="5" xfId="0" applyFont="1" applyFill="1" applyBorder="1" applyProtection="1">
      <protection locked="0"/>
    </xf>
    <xf numFmtId="0" fontId="35" fillId="0" borderId="14" xfId="0" applyFont="1" applyFill="1" applyBorder="1" applyAlignment="1" applyProtection="1">
      <alignment horizontal="right"/>
    </xf>
    <xf numFmtId="2" fontId="26" fillId="3" borderId="0" xfId="0" applyNumberFormat="1" applyFont="1" applyFill="1" applyBorder="1" applyAlignment="1" applyProtection="1"/>
    <xf numFmtId="2" fontId="21" fillId="3" borderId="0" xfId="0" applyNumberFormat="1" applyFont="1" applyFill="1" applyBorder="1" applyAlignment="1" applyProtection="1"/>
    <xf numFmtId="0" fontId="17" fillId="0" borderId="0" xfId="0" applyFont="1" applyAlignment="1">
      <alignment wrapText="1"/>
    </xf>
    <xf numFmtId="0" fontId="28" fillId="0" borderId="0" xfId="0" applyFont="1" applyAlignment="1">
      <alignment horizontal="center" vertical="center"/>
    </xf>
    <xf numFmtId="0" fontId="29" fillId="0" borderId="6" xfId="0" applyFont="1" applyBorder="1" applyAlignment="1">
      <alignment horizontal="right" vertical="center"/>
    </xf>
    <xf numFmtId="2" fontId="29" fillId="0" borderId="6" xfId="0" applyNumberFormat="1" applyFont="1" applyBorder="1" applyAlignment="1">
      <alignment horizontal="right" vertical="center"/>
    </xf>
    <xf numFmtId="0" fontId="29" fillId="0" borderId="6" xfId="0" applyFont="1" applyBorder="1" applyAlignment="1">
      <alignment horizontal="right" vertical="top" wrapText="1"/>
    </xf>
    <xf numFmtId="2" fontId="29" fillId="0" borderId="6" xfId="0" applyNumberFormat="1" applyFont="1" applyBorder="1" applyAlignment="1">
      <alignment horizontal="right"/>
    </xf>
    <xf numFmtId="2" fontId="30" fillId="3" borderId="6" xfId="0" applyNumberFormat="1" applyFont="1" applyFill="1" applyBorder="1" applyAlignment="1">
      <alignment horizontal="right"/>
    </xf>
    <xf numFmtId="0" fontId="25" fillId="0" borderId="0" xfId="0" applyFont="1" applyBorder="1"/>
    <xf numFmtId="0" fontId="29" fillId="0" borderId="11" xfId="0" applyFont="1" applyBorder="1" applyAlignment="1">
      <alignment horizontal="right"/>
    </xf>
    <xf numFmtId="2" fontId="29" fillId="0" borderId="20" xfId="0" applyNumberFormat="1" applyFont="1" applyBorder="1" applyProtection="1"/>
    <xf numFmtId="2" fontId="29" fillId="0" borderId="1" xfId="0" applyNumberFormat="1" applyFont="1" applyBorder="1" applyAlignment="1" applyProtection="1">
      <alignment vertical="center"/>
    </xf>
    <xf numFmtId="2" fontId="30" fillId="0" borderId="1" xfId="0" applyNumberFormat="1" applyFont="1" applyBorder="1" applyProtection="1"/>
    <xf numFmtId="0" fontId="25" fillId="0" borderId="0" xfId="0" applyFont="1" applyBorder="1" applyAlignment="1">
      <alignment horizontal="left" vertical="center" wrapText="1"/>
    </xf>
    <xf numFmtId="2" fontId="29" fillId="0" borderId="6" xfId="0" applyNumberFormat="1" applyFont="1" applyBorder="1"/>
    <xf numFmtId="0" fontId="20" fillId="0" borderId="0" xfId="0" applyFont="1" applyAlignment="1">
      <alignment wrapText="1"/>
    </xf>
    <xf numFmtId="0" fontId="26" fillId="0" borderId="6" xfId="0" applyFont="1" applyBorder="1"/>
    <xf numFmtId="0" fontId="21" fillId="7" borderId="6" xfId="3" applyFont="1" applyBorder="1"/>
    <xf numFmtId="0" fontId="21" fillId="7" borderId="6" xfId="3" applyFont="1" applyBorder="1" applyAlignment="1">
      <alignment wrapText="1"/>
    </xf>
    <xf numFmtId="0" fontId="21" fillId="7" borderId="6" xfId="3" applyFont="1" applyBorder="1" applyAlignment="1">
      <alignment vertical="top" wrapText="1"/>
    </xf>
    <xf numFmtId="0" fontId="21" fillId="0" borderId="6" xfId="0" applyFont="1" applyBorder="1" applyAlignment="1">
      <alignment wrapText="1"/>
    </xf>
    <xf numFmtId="9" fontId="26" fillId="0" borderId="6" xfId="0" applyNumberFormat="1" applyFont="1" applyBorder="1" applyAlignment="1">
      <alignment horizontal="left"/>
    </xf>
    <xf numFmtId="0" fontId="21" fillId="0" borderId="0" xfId="0" applyFont="1" applyBorder="1"/>
    <xf numFmtId="0" fontId="21" fillId="0" borderId="0" xfId="0" applyFont="1" applyBorder="1" applyAlignment="1">
      <alignment vertical="center"/>
    </xf>
    <xf numFmtId="0" fontId="26" fillId="0" borderId="6" xfId="0" applyFont="1" applyBorder="1" applyAlignment="1">
      <alignment wrapText="1"/>
    </xf>
    <xf numFmtId="0" fontId="47" fillId="3" borderId="6" xfId="0" applyFont="1" applyFill="1" applyBorder="1" applyAlignment="1">
      <alignment horizontal="right" vertical="top" wrapText="1"/>
    </xf>
    <xf numFmtId="0" fontId="50" fillId="0" borderId="6" xfId="0" applyFont="1" applyFill="1" applyBorder="1" applyAlignment="1">
      <alignment horizontal="center" vertical="center"/>
    </xf>
    <xf numFmtId="0" fontId="51" fillId="0" borderId="6" xfId="0" applyFont="1" applyFill="1" applyBorder="1"/>
    <xf numFmtId="0" fontId="51" fillId="0" borderId="0" xfId="0" applyFont="1"/>
    <xf numFmtId="0" fontId="51" fillId="0" borderId="0" xfId="0" applyFont="1" applyFill="1" applyBorder="1" applyAlignment="1"/>
    <xf numFmtId="0" fontId="51" fillId="0" borderId="0" xfId="0" applyFont="1" applyAlignment="1"/>
    <xf numFmtId="0" fontId="29" fillId="4" borderId="1" xfId="0" applyFont="1" applyFill="1" applyBorder="1" applyAlignment="1"/>
    <xf numFmtId="0" fontId="21" fillId="4" borderId="6" xfId="0" applyFont="1" applyFill="1" applyBorder="1" applyProtection="1">
      <protection locked="0"/>
    </xf>
    <xf numFmtId="2" fontId="6" fillId="4" borderId="6" xfId="0" applyNumberFormat="1" applyFont="1" applyFill="1" applyBorder="1" applyProtection="1">
      <protection locked="0"/>
    </xf>
    <xf numFmtId="0" fontId="25" fillId="4" borderId="6" xfId="0" applyFont="1" applyFill="1" applyBorder="1" applyProtection="1">
      <protection locked="0"/>
    </xf>
    <xf numFmtId="3" fontId="21" fillId="4" borderId="6" xfId="0" applyNumberFormat="1" applyFont="1" applyFill="1" applyBorder="1" applyAlignment="1" applyProtection="1">
      <alignment horizontal="right"/>
      <protection locked="0"/>
    </xf>
    <xf numFmtId="3" fontId="21" fillId="4" borderId="6" xfId="0" applyNumberFormat="1" applyFont="1" applyFill="1" applyBorder="1" applyAlignment="1" applyProtection="1">
      <alignment horizontal="right" wrapText="1"/>
      <protection locked="0"/>
    </xf>
    <xf numFmtId="0" fontId="25" fillId="4" borderId="11" xfId="0" applyFont="1" applyFill="1" applyBorder="1" applyProtection="1">
      <protection locked="0"/>
    </xf>
    <xf numFmtId="2" fontId="4" fillId="4" borderId="6" xfId="0" applyNumberFormat="1" applyFont="1" applyFill="1" applyBorder="1" applyProtection="1">
      <protection locked="0"/>
    </xf>
    <xf numFmtId="2" fontId="6" fillId="4" borderId="11" xfId="0" applyNumberFormat="1" applyFont="1" applyFill="1" applyBorder="1" applyProtection="1">
      <protection locked="0"/>
    </xf>
    <xf numFmtId="2" fontId="21" fillId="4" borderId="6" xfId="0" applyNumberFormat="1" applyFont="1" applyFill="1" applyBorder="1" applyProtection="1">
      <protection locked="0"/>
    </xf>
    <xf numFmtId="2" fontId="25" fillId="4" borderId="6" xfId="0" applyNumberFormat="1" applyFont="1" applyFill="1" applyBorder="1" applyProtection="1">
      <protection locked="0"/>
    </xf>
    <xf numFmtId="2" fontId="25" fillId="4" borderId="11" xfId="0" applyNumberFormat="1" applyFont="1" applyFill="1" applyBorder="1" applyProtection="1">
      <protection locked="0"/>
    </xf>
    <xf numFmtId="0" fontId="29" fillId="8" borderId="6" xfId="0" applyFont="1" applyFill="1" applyBorder="1" applyProtection="1"/>
    <xf numFmtId="0" fontId="29" fillId="8" borderId="6" xfId="0" applyFont="1" applyFill="1" applyBorder="1" applyAlignment="1">
      <alignment horizontal="left" vertical="center"/>
    </xf>
    <xf numFmtId="0" fontId="53" fillId="4" borderId="6" xfId="0" applyFont="1" applyFill="1" applyBorder="1" applyAlignment="1">
      <alignment vertical="center"/>
    </xf>
    <xf numFmtId="0" fontId="50" fillId="4" borderId="6" xfId="0" applyFont="1" applyFill="1" applyBorder="1" applyAlignment="1">
      <alignment vertical="center"/>
    </xf>
    <xf numFmtId="0" fontId="29" fillId="8" borderId="2" xfId="0" applyFont="1" applyFill="1" applyBorder="1" applyProtection="1"/>
    <xf numFmtId="0" fontId="26" fillId="4" borderId="6" xfId="0" applyFont="1" applyFill="1" applyBorder="1" applyAlignment="1">
      <alignment vertical="center"/>
    </xf>
    <xf numFmtId="0" fontId="51" fillId="8" borderId="6" xfId="0" applyFont="1" applyFill="1" applyBorder="1"/>
    <xf numFmtId="0" fontId="21" fillId="8" borderId="6" xfId="0" applyFont="1" applyFill="1" applyBorder="1"/>
    <xf numFmtId="0" fontId="21" fillId="0" borderId="6" xfId="0" applyFont="1" applyBorder="1"/>
    <xf numFmtId="0" fontId="28" fillId="8" borderId="6" xfId="1" applyFont="1" applyFill="1" applyBorder="1" applyAlignment="1">
      <alignment wrapText="1"/>
    </xf>
    <xf numFmtId="0" fontId="28" fillId="8" borderId="6" xfId="2" applyFont="1" applyFill="1" applyBorder="1"/>
    <xf numFmtId="0" fontId="28" fillId="8" borderId="6" xfId="1" applyFont="1" applyFill="1" applyBorder="1" applyAlignment="1">
      <alignment vertical="center"/>
    </xf>
    <xf numFmtId="0" fontId="54" fillId="0" borderId="0" xfId="0" applyFont="1"/>
    <xf numFmtId="0" fontId="55" fillId="4" borderId="7" xfId="0" applyFont="1" applyFill="1" applyBorder="1" applyAlignment="1"/>
    <xf numFmtId="2" fontId="54" fillId="0" borderId="0" xfId="0" applyNumberFormat="1" applyFont="1" applyFill="1" applyBorder="1" applyAlignment="1" applyProtection="1">
      <alignment horizontal="right" vertical="center"/>
    </xf>
    <xf numFmtId="0" fontId="54" fillId="0" borderId="0" xfId="0" applyFont="1" applyBorder="1"/>
    <xf numFmtId="3" fontId="54" fillId="3" borderId="0" xfId="0" applyNumberFormat="1" applyFont="1" applyFill="1" applyBorder="1" applyAlignment="1" applyProtection="1">
      <alignment horizontal="right"/>
      <protection locked="0"/>
    </xf>
    <xf numFmtId="3" fontId="21" fillId="3" borderId="22" xfId="0" applyNumberFormat="1" applyFont="1" applyFill="1" applyBorder="1" applyAlignment="1" applyProtection="1">
      <alignment horizontal="right"/>
      <protection locked="0"/>
    </xf>
    <xf numFmtId="4" fontId="21" fillId="3" borderId="23" xfId="0" applyNumberFormat="1" applyFont="1" applyFill="1" applyBorder="1" applyAlignment="1" applyProtection="1"/>
    <xf numFmtId="4" fontId="21" fillId="3" borderId="24" xfId="0" applyNumberFormat="1" applyFont="1" applyFill="1" applyBorder="1" applyAlignment="1" applyProtection="1"/>
    <xf numFmtId="3" fontId="54" fillId="3" borderId="21" xfId="0" applyNumberFormat="1" applyFont="1" applyFill="1" applyBorder="1" applyAlignment="1" applyProtection="1">
      <alignment horizontal="right"/>
      <protection locked="0"/>
    </xf>
    <xf numFmtId="4" fontId="54" fillId="3" borderId="21" xfId="0" applyNumberFormat="1" applyFont="1" applyFill="1" applyBorder="1" applyAlignment="1" applyProtection="1"/>
    <xf numFmtId="2" fontId="21" fillId="0" borderId="21" xfId="0" applyNumberFormat="1" applyFont="1" applyFill="1" applyBorder="1" applyAlignment="1" applyProtection="1">
      <alignment horizontal="right" vertical="center"/>
    </xf>
    <xf numFmtId="0" fontId="26" fillId="8" borderId="6" xfId="0" applyFont="1" applyFill="1" applyBorder="1" applyAlignment="1" applyProtection="1">
      <alignment horizontal="left" vertical="center"/>
    </xf>
    <xf numFmtId="0" fontId="26" fillId="8" borderId="11" xfId="0" applyFont="1" applyFill="1" applyBorder="1" applyAlignment="1" applyProtection="1">
      <alignment horizontal="left" vertical="center"/>
    </xf>
    <xf numFmtId="0" fontId="26" fillId="8" borderId="21" xfId="0" applyFont="1" applyFill="1" applyBorder="1" applyAlignment="1"/>
    <xf numFmtId="0" fontId="54" fillId="0" borderId="25" xfId="0" applyFont="1" applyBorder="1"/>
    <xf numFmtId="4" fontId="21" fillId="8" borderId="21" xfId="0" applyNumberFormat="1" applyFont="1" applyFill="1" applyBorder="1" applyAlignment="1" applyProtection="1"/>
    <xf numFmtId="0" fontId="21" fillId="8" borderId="21" xfId="0" applyFont="1" applyFill="1" applyBorder="1"/>
    <xf numFmtId="164" fontId="21" fillId="8" borderId="21" xfId="0" applyNumberFormat="1" applyFont="1" applyFill="1" applyBorder="1" applyProtection="1"/>
    <xf numFmtId="0" fontId="25" fillId="4" borderId="4" xfId="0" applyFont="1" applyFill="1" applyBorder="1" applyAlignment="1"/>
    <xf numFmtId="0" fontId="25" fillId="4" borderId="11" xfId="0" applyFont="1" applyFill="1" applyBorder="1" applyAlignment="1"/>
    <xf numFmtId="0" fontId="21" fillId="4" borderId="18" xfId="0" applyFont="1" applyFill="1" applyBorder="1"/>
    <xf numFmtId="0" fontId="21" fillId="4" borderId="10" xfId="0" applyFont="1" applyFill="1" applyBorder="1"/>
    <xf numFmtId="0" fontId="24" fillId="4" borderId="0" xfId="0" applyFont="1" applyFill="1"/>
    <xf numFmtId="0" fontId="17" fillId="4" borderId="0" xfId="0" applyFont="1" applyFill="1"/>
    <xf numFmtId="16" fontId="56" fillId="8" borderId="21" xfId="0" applyNumberFormat="1" applyFont="1" applyFill="1" applyBorder="1" applyProtection="1"/>
    <xf numFmtId="0" fontId="56" fillId="8" borderId="21" xfId="0" applyFont="1" applyFill="1" applyBorder="1" applyAlignment="1"/>
    <xf numFmtId="0" fontId="57" fillId="8" borderId="21" xfId="0" applyFont="1" applyFill="1" applyBorder="1" applyAlignment="1"/>
    <xf numFmtId="0" fontId="58" fillId="4" borderId="2" xfId="0" applyFont="1" applyFill="1" applyBorder="1" applyAlignment="1" applyProtection="1">
      <alignment horizontal="left"/>
    </xf>
    <xf numFmtId="0" fontId="58" fillId="4" borderId="1" xfId="0" applyFont="1" applyFill="1" applyBorder="1" applyAlignment="1" applyProtection="1">
      <alignment horizontal="left"/>
    </xf>
    <xf numFmtId="0" fontId="29" fillId="4" borderId="2" xfId="0" applyFont="1" applyFill="1" applyBorder="1" applyAlignment="1">
      <alignment horizontal="center"/>
    </xf>
    <xf numFmtId="0" fontId="29" fillId="4" borderId="1" xfId="0" applyFont="1" applyFill="1" applyBorder="1" applyAlignment="1">
      <alignment horizontal="center"/>
    </xf>
    <xf numFmtId="0" fontId="26" fillId="8" borderId="15" xfId="0" applyFont="1" applyFill="1" applyBorder="1" applyAlignment="1" applyProtection="1">
      <alignment horizontal="center" vertical="center"/>
    </xf>
    <xf numFmtId="0" fontId="26" fillId="8" borderId="4" xfId="0" applyFont="1" applyFill="1" applyBorder="1" applyAlignment="1" applyProtection="1">
      <alignment horizontal="center" vertical="center"/>
    </xf>
    <xf numFmtId="0" fontId="26" fillId="8" borderId="16" xfId="0" applyFont="1" applyFill="1" applyBorder="1" applyAlignment="1" applyProtection="1">
      <alignment horizontal="center" vertical="center"/>
    </xf>
    <xf numFmtId="0" fontId="26" fillId="8" borderId="17" xfId="0" applyFont="1" applyFill="1" applyBorder="1" applyAlignment="1" applyProtection="1">
      <alignment horizontal="center" vertical="center"/>
    </xf>
    <xf numFmtId="0" fontId="26" fillId="8" borderId="8" xfId="0" applyFont="1" applyFill="1" applyBorder="1" applyAlignment="1" applyProtection="1">
      <alignment horizontal="center" vertical="center"/>
    </xf>
    <xf numFmtId="0" fontId="26" fillId="8" borderId="7" xfId="0" applyFont="1" applyFill="1" applyBorder="1" applyAlignment="1" applyProtection="1">
      <alignment horizontal="center" vertical="center"/>
    </xf>
    <xf numFmtId="0" fontId="29" fillId="8" borderId="21" xfId="0" applyFont="1" applyFill="1" applyBorder="1" applyAlignment="1">
      <alignment horizontal="left" vertical="center"/>
    </xf>
    <xf numFmtId="0" fontId="57" fillId="8" borderId="21" xfId="0" applyFont="1" applyFill="1" applyBorder="1" applyAlignment="1"/>
    <xf numFmtId="0" fontId="52" fillId="4" borderId="2" xfId="0" applyFont="1" applyFill="1" applyBorder="1" applyAlignment="1">
      <alignment horizontal="center"/>
    </xf>
    <xf numFmtId="0" fontId="52" fillId="4" borderId="1" xfId="0" applyFont="1" applyFill="1" applyBorder="1" applyAlignment="1">
      <alignment horizontal="center"/>
    </xf>
    <xf numFmtId="0" fontId="52" fillId="4" borderId="4" xfId="0" applyFont="1" applyFill="1" applyBorder="1" applyAlignment="1">
      <alignment horizontal="center"/>
    </xf>
    <xf numFmtId="0" fontId="29" fillId="8" borderId="2" xfId="0" applyFont="1" applyFill="1" applyBorder="1" applyAlignment="1">
      <alignment horizontal="left" vertical="top"/>
    </xf>
    <xf numFmtId="0" fontId="29" fillId="8" borderId="1" xfId="0" applyFont="1" applyFill="1" applyBorder="1" applyAlignment="1">
      <alignment horizontal="left" vertical="top"/>
    </xf>
    <xf numFmtId="0" fontId="26" fillId="4" borderId="0" xfId="0" applyFont="1" applyFill="1"/>
    <xf numFmtId="0" fontId="29" fillId="4" borderId="15" xfId="0" applyFont="1" applyFill="1" applyBorder="1" applyAlignment="1">
      <alignment horizontal="center"/>
    </xf>
    <xf numFmtId="0" fontId="29" fillId="4" borderId="4" xfId="0" applyFont="1" applyFill="1" applyBorder="1" applyAlignment="1">
      <alignment horizontal="center"/>
    </xf>
    <xf numFmtId="0" fontId="29" fillId="8" borderId="2" xfId="0" applyFont="1" applyFill="1" applyBorder="1" applyAlignment="1">
      <alignment horizontal="left" vertical="center"/>
    </xf>
    <xf numFmtId="0" fontId="29" fillId="8" borderId="1" xfId="0" applyFont="1" applyFill="1" applyBorder="1" applyAlignment="1">
      <alignment horizontal="left" vertical="center"/>
    </xf>
    <xf numFmtId="0" fontId="26" fillId="8" borderId="2" xfId="0" applyFont="1" applyFill="1" applyBorder="1" applyAlignment="1" applyProtection="1">
      <alignment horizontal="left" vertical="center"/>
    </xf>
    <xf numFmtId="0" fontId="26" fillId="8" borderId="1" xfId="0" applyFont="1" applyFill="1" applyBorder="1" applyAlignment="1" applyProtection="1">
      <alignment horizontal="left" vertical="center"/>
    </xf>
    <xf numFmtId="0" fontId="25" fillId="0" borderId="5" xfId="0" applyFont="1" applyBorder="1" applyAlignment="1">
      <alignment horizontal="left" vertical="top" wrapText="1"/>
    </xf>
    <xf numFmtId="0" fontId="25" fillId="0" borderId="0" xfId="0" applyFont="1" applyBorder="1" applyAlignment="1">
      <alignment horizontal="left" vertical="top" wrapText="1"/>
    </xf>
    <xf numFmtId="0" fontId="4" fillId="0" borderId="5" xfId="0" applyFont="1" applyFill="1" applyBorder="1" applyAlignment="1"/>
    <xf numFmtId="0" fontId="4" fillId="0" borderId="4" xfId="0" applyFont="1" applyFill="1" applyBorder="1" applyAlignment="1"/>
    <xf numFmtId="0" fontId="21" fillId="4" borderId="6" xfId="0" applyFont="1" applyFill="1" applyBorder="1" applyAlignment="1"/>
    <xf numFmtId="164" fontId="21" fillId="0" borderId="2" xfId="0" applyNumberFormat="1" applyFont="1" applyFill="1" applyBorder="1" applyAlignment="1"/>
    <xf numFmtId="164" fontId="21" fillId="0" borderId="1" xfId="0" applyNumberFormat="1" applyFont="1" applyBorder="1" applyAlignment="1"/>
    <xf numFmtId="0" fontId="21" fillId="4" borderId="2" xfId="0" applyFont="1" applyFill="1" applyBorder="1" applyAlignment="1"/>
    <xf numFmtId="0" fontId="21" fillId="4" borderId="3" xfId="0" applyFont="1" applyFill="1" applyBorder="1" applyAlignment="1"/>
    <xf numFmtId="0" fontId="21" fillId="4" borderId="1" xfId="0" applyFont="1" applyFill="1" applyBorder="1" applyAlignment="1"/>
    <xf numFmtId="164" fontId="21" fillId="0" borderId="1" xfId="0" applyNumberFormat="1" applyFont="1" applyFill="1" applyBorder="1" applyAlignment="1"/>
    <xf numFmtId="0" fontId="26" fillId="0" borderId="6" xfId="0" applyFont="1" applyFill="1" applyBorder="1" applyAlignment="1"/>
    <xf numFmtId="0" fontId="21" fillId="0" borderId="6" xfId="0" applyFont="1" applyBorder="1" applyAlignment="1"/>
    <xf numFmtId="0" fontId="21" fillId="0" borderId="2" xfId="0" applyFont="1" applyFill="1" applyBorder="1" applyAlignment="1">
      <alignment horizontal="center" vertical="center" wrapText="1"/>
    </xf>
    <xf numFmtId="0" fontId="21" fillId="0" borderId="1" xfId="0" applyFont="1" applyBorder="1" applyAlignment="1">
      <alignment wrapText="1"/>
    </xf>
    <xf numFmtId="0" fontId="21" fillId="4" borderId="2" xfId="0" applyNumberFormat="1" applyFont="1" applyFill="1" applyBorder="1" applyAlignment="1"/>
    <xf numFmtId="0" fontId="21" fillId="4" borderId="3" xfId="0" applyNumberFormat="1" applyFont="1" applyFill="1" applyBorder="1" applyAlignment="1"/>
    <xf numFmtId="0" fontId="21" fillId="4" borderId="1" xfId="0" applyNumberFormat="1" applyFont="1" applyFill="1" applyBorder="1" applyAlignment="1"/>
    <xf numFmtId="0" fontId="17" fillId="4" borderId="2" xfId="0" applyFont="1" applyFill="1" applyBorder="1"/>
    <xf numFmtId="0" fontId="17" fillId="4" borderId="3" xfId="0" applyFont="1" applyFill="1" applyBorder="1"/>
    <xf numFmtId="0" fontId="17" fillId="4" borderId="1" xfId="0" applyFont="1" applyFill="1" applyBorder="1"/>
    <xf numFmtId="0" fontId="21" fillId="0" borderId="5" xfId="0" applyFont="1" applyFill="1" applyBorder="1" applyAlignment="1"/>
    <xf numFmtId="0" fontId="21" fillId="0" borderId="4" xfId="0" applyFont="1" applyFill="1" applyBorder="1" applyAlignment="1"/>
    <xf numFmtId="0" fontId="21" fillId="0" borderId="9" xfId="0" applyFont="1" applyFill="1" applyBorder="1" applyAlignment="1"/>
    <xf numFmtId="0" fontId="3" fillId="0" borderId="6" xfId="0" applyFont="1" applyFill="1" applyBorder="1" applyAlignment="1"/>
    <xf numFmtId="0" fontId="4" fillId="0" borderId="6" xfId="0" applyFont="1" applyBorder="1" applyAlignment="1"/>
    <xf numFmtId="164" fontId="3" fillId="0" borderId="2" xfId="0" applyNumberFormat="1" applyFont="1" applyFill="1" applyBorder="1" applyAlignment="1"/>
    <xf numFmtId="164" fontId="4" fillId="0" borderId="1" xfId="0" applyNumberFormat="1" applyFont="1" applyBorder="1" applyAlignment="1"/>
    <xf numFmtId="164" fontId="26" fillId="0" borderId="2" xfId="0" applyNumberFormat="1" applyFont="1" applyFill="1" applyBorder="1" applyAlignment="1"/>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4" borderId="11" xfId="0" applyFont="1" applyFill="1" applyBorder="1" applyAlignment="1"/>
    <xf numFmtId="0" fontId="21" fillId="4" borderId="6" xfId="0" applyNumberFormat="1" applyFont="1" applyFill="1" applyBorder="1" applyAlignment="1"/>
    <xf numFmtId="0" fontId="21" fillId="4" borderId="10" xfId="0" applyNumberFormat="1" applyFont="1" applyFill="1" applyBorder="1" applyAlignment="1"/>
    <xf numFmtId="0" fontId="4" fillId="4" borderId="2" xfId="0" applyFont="1" applyFill="1" applyBorder="1" applyAlignment="1" applyProtection="1">
      <protection locked="0"/>
    </xf>
    <xf numFmtId="0" fontId="0" fillId="4" borderId="1" xfId="0" applyFill="1" applyBorder="1" applyAlignment="1"/>
    <xf numFmtId="0" fontId="1" fillId="4" borderId="2" xfId="0" applyFont="1" applyFill="1" applyBorder="1" applyAlignment="1"/>
    <xf numFmtId="0" fontId="26" fillId="2" borderId="2" xfId="0" applyFont="1" applyFill="1" applyBorder="1" applyAlignment="1">
      <alignment horizontal="center" vertical="top" wrapText="1"/>
    </xf>
    <xf numFmtId="0" fontId="17" fillId="0" borderId="1" xfId="0" applyFont="1" applyBorder="1" applyAlignment="1">
      <alignment horizontal="center" vertical="top" wrapText="1"/>
    </xf>
    <xf numFmtId="0" fontId="29" fillId="2" borderId="2" xfId="0" applyFont="1" applyFill="1" applyBorder="1" applyAlignment="1">
      <alignment horizontal="center" vertical="top" wrapText="1"/>
    </xf>
    <xf numFmtId="0" fontId="26" fillId="2" borderId="2" xfId="0" applyFont="1" applyFill="1" applyBorder="1" applyAlignment="1">
      <alignment horizontal="center" wrapText="1"/>
    </xf>
    <xf numFmtId="0" fontId="17" fillId="0" borderId="1" xfId="0" applyFont="1" applyBorder="1" applyAlignment="1">
      <alignment horizontal="center" wrapText="1"/>
    </xf>
    <xf numFmtId="0" fontId="29" fillId="8" borderId="2" xfId="0" applyFont="1" applyFill="1" applyBorder="1" applyAlignment="1">
      <alignment horizontal="left"/>
    </xf>
    <xf numFmtId="0" fontId="29" fillId="8" borderId="3" xfId="0" applyFont="1" applyFill="1" applyBorder="1" applyAlignment="1">
      <alignment horizontal="left"/>
    </xf>
    <xf numFmtId="0" fontId="29" fillId="8" borderId="1" xfId="0" applyFont="1" applyFill="1" applyBorder="1" applyAlignment="1">
      <alignment horizontal="left"/>
    </xf>
    <xf numFmtId="0" fontId="25" fillId="0" borderId="0" xfId="0" applyFont="1" applyBorder="1" applyAlignment="1">
      <alignment horizontal="left" vertical="center" wrapText="1"/>
    </xf>
    <xf numFmtId="0" fontId="4" fillId="4" borderId="2" xfId="0" applyFont="1" applyFill="1" applyBorder="1" applyAlignment="1"/>
    <xf numFmtId="0" fontId="4" fillId="4" borderId="3" xfId="0" applyFont="1" applyFill="1" applyBorder="1" applyAlignment="1"/>
    <xf numFmtId="0" fontId="4" fillId="4" borderId="1" xfId="0" applyFont="1" applyFill="1" applyBorder="1" applyAlignment="1"/>
    <xf numFmtId="164" fontId="4" fillId="0" borderId="2" xfId="0" applyNumberFormat="1" applyFont="1" applyFill="1" applyBorder="1" applyAlignment="1"/>
    <xf numFmtId="164" fontId="4" fillId="0" borderId="1" xfId="0" applyNumberFormat="1" applyFont="1" applyFill="1" applyBorder="1" applyAlignment="1"/>
    <xf numFmtId="0" fontId="1" fillId="4" borderId="2" xfId="0" applyFont="1" applyFill="1" applyBorder="1"/>
    <xf numFmtId="0" fontId="1" fillId="4" borderId="3" xfId="0" applyFont="1" applyFill="1" applyBorder="1"/>
    <xf numFmtId="0" fontId="1" fillId="4" borderId="1" xfId="0" applyFont="1" applyFill="1" applyBorder="1"/>
    <xf numFmtId="0" fontId="21" fillId="0" borderId="0" xfId="0" applyFont="1" applyFill="1" applyBorder="1" applyAlignment="1">
      <alignment horizontal="left" vertical="top" wrapText="1"/>
    </xf>
    <xf numFmtId="0" fontId="29" fillId="0" borderId="0" xfId="0" applyFont="1" applyAlignment="1">
      <alignment horizontal="right" vertical="center"/>
    </xf>
    <xf numFmtId="0" fontId="41" fillId="0" borderId="0" xfId="0" applyFont="1" applyFill="1" applyAlignment="1">
      <alignment horizontal="left" wrapText="1" indent="2" shrinkToFit="1"/>
    </xf>
    <xf numFmtId="0" fontId="26" fillId="0" borderId="0" xfId="0" applyFont="1" applyFill="1" applyAlignment="1">
      <alignment wrapText="1" shrinkToFit="1"/>
    </xf>
    <xf numFmtId="0" fontId="26" fillId="8" borderId="2" xfId="0" applyFont="1" applyFill="1" applyBorder="1" applyAlignment="1">
      <alignment horizontal="left" vertical="top"/>
    </xf>
    <xf numFmtId="0" fontId="26" fillId="8" borderId="3" xfId="0" applyFont="1" applyFill="1" applyBorder="1" applyAlignment="1">
      <alignment horizontal="left" vertical="top"/>
    </xf>
    <xf numFmtId="0" fontId="26" fillId="8" borderId="1" xfId="0" applyFont="1" applyFill="1" applyBorder="1" applyAlignment="1">
      <alignment horizontal="left" vertical="top"/>
    </xf>
    <xf numFmtId="0" fontId="28" fillId="0" borderId="0" xfId="0" applyFont="1" applyBorder="1" applyAlignment="1">
      <alignment horizontal="center"/>
    </xf>
    <xf numFmtId="0" fontId="28" fillId="0" borderId="0" xfId="0" applyFont="1" applyFill="1" applyBorder="1" applyAlignment="1">
      <alignment horizontal="center" vertical="center" wrapText="1" shrinkToFit="1"/>
    </xf>
    <xf numFmtId="0" fontId="39" fillId="0" borderId="0" xfId="0" applyFont="1" applyFill="1" applyBorder="1" applyAlignment="1">
      <alignment wrapText="1" shrinkToFit="1"/>
    </xf>
    <xf numFmtId="0" fontId="35" fillId="0" borderId="0" xfId="0" applyFont="1" applyFill="1" applyBorder="1" applyAlignment="1">
      <alignment shrinkToFit="1"/>
    </xf>
    <xf numFmtId="0" fontId="29" fillId="0" borderId="0" xfId="0" applyFont="1" applyBorder="1" applyAlignment="1"/>
    <xf numFmtId="4" fontId="10" fillId="0" borderId="2" xfId="0" applyNumberFormat="1" applyFont="1" applyFill="1" applyBorder="1" applyAlignment="1" applyProtection="1">
      <alignment horizontal="right"/>
    </xf>
    <xf numFmtId="4" fontId="9" fillId="0" borderId="1" xfId="0" applyNumberFormat="1" applyFont="1" applyFill="1" applyBorder="1" applyAlignment="1" applyProtection="1">
      <alignment horizontal="right"/>
    </xf>
    <xf numFmtId="4" fontId="4" fillId="0" borderId="6" xfId="0" applyNumberFormat="1" applyFont="1" applyFill="1" applyBorder="1" applyAlignment="1" applyProtection="1"/>
    <xf numFmtId="0" fontId="25" fillId="0" borderId="0" xfId="0" applyFont="1" applyAlignment="1">
      <alignment horizontal="left" vertical="top" wrapText="1"/>
    </xf>
    <xf numFmtId="0" fontId="21" fillId="3" borderId="0" xfId="0" applyFont="1" applyFill="1" applyAlignment="1">
      <alignment horizontal="left" vertical="top" wrapText="1"/>
    </xf>
    <xf numFmtId="0" fontId="25" fillId="3" borderId="0" xfId="0" applyFont="1" applyFill="1" applyAlignment="1">
      <alignment horizontal="left" vertical="top" wrapText="1"/>
    </xf>
    <xf numFmtId="4" fontId="3" fillId="0" borderId="2" xfId="0" applyNumberFormat="1" applyFont="1" applyFill="1" applyBorder="1" applyAlignment="1" applyProtection="1"/>
    <xf numFmtId="4" fontId="3" fillId="0" borderId="1" xfId="0" applyNumberFormat="1" applyFont="1" applyFill="1" applyBorder="1" applyAlignment="1" applyProtection="1"/>
    <xf numFmtId="4" fontId="4" fillId="0" borderId="1" xfId="0" applyNumberFormat="1" applyFont="1" applyFill="1" applyBorder="1" applyAlignment="1" applyProtection="1"/>
    <xf numFmtId="0" fontId="1" fillId="4" borderId="6" xfId="0" applyFont="1" applyFill="1" applyBorder="1" applyAlignment="1" applyProtection="1">
      <alignment horizontal="center"/>
      <protection locked="0"/>
    </xf>
    <xf numFmtId="4" fontId="3" fillId="0" borderId="15" xfId="0" applyNumberFormat="1" applyFont="1" applyFill="1" applyBorder="1" applyAlignment="1" applyProtection="1">
      <alignment horizontal="right"/>
    </xf>
    <xf numFmtId="4" fontId="3" fillId="0" borderId="4" xfId="0" applyNumberFormat="1" applyFont="1" applyFill="1" applyBorder="1" applyAlignment="1" applyProtection="1">
      <alignment horizontal="right"/>
    </xf>
    <xf numFmtId="0" fontId="7" fillId="8" borderId="6" xfId="0" applyFont="1" applyFill="1" applyBorder="1" applyAlignment="1"/>
    <xf numFmtId="0" fontId="6" fillId="8" borderId="6" xfId="0" applyFont="1" applyFill="1" applyBorder="1" applyAlignment="1"/>
    <xf numFmtId="0" fontId="3"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4" fontId="3" fillId="0" borderId="2" xfId="0" applyNumberFormat="1" applyFont="1" applyFill="1" applyBorder="1" applyAlignment="1" applyProtection="1">
      <alignment horizontal="right"/>
    </xf>
    <xf numFmtId="4" fontId="3" fillId="0" borderId="1" xfId="0" applyNumberFormat="1" applyFont="1" applyFill="1" applyBorder="1" applyAlignment="1" applyProtection="1">
      <alignment horizontal="right"/>
    </xf>
    <xf numFmtId="0" fontId="29" fillId="8" borderId="3" xfId="0" applyFont="1" applyFill="1" applyBorder="1" applyAlignment="1">
      <alignment horizontal="left" vertical="top"/>
    </xf>
    <xf numFmtId="0" fontId="29" fillId="8" borderId="6" xfId="0" applyFont="1" applyFill="1" applyBorder="1" applyAlignment="1">
      <alignment horizontal="left" vertical="center"/>
    </xf>
    <xf numFmtId="0" fontId="29" fillId="3" borderId="15" xfId="0" applyFont="1" applyFill="1" applyBorder="1" applyAlignment="1">
      <alignment horizontal="right" vertical="top" wrapText="1"/>
    </xf>
    <xf numFmtId="0" fontId="29" fillId="3" borderId="4" xfId="0" applyFont="1" applyFill="1" applyBorder="1" applyAlignment="1">
      <alignment horizontal="right" vertical="top" wrapText="1"/>
    </xf>
    <xf numFmtId="0" fontId="29" fillId="3" borderId="16" xfId="0" applyFont="1" applyFill="1" applyBorder="1" applyAlignment="1">
      <alignment horizontal="right" vertical="top" wrapText="1"/>
    </xf>
    <xf numFmtId="0" fontId="29" fillId="3" borderId="17" xfId="0" applyFont="1" applyFill="1" applyBorder="1" applyAlignment="1">
      <alignment horizontal="right" vertical="top" wrapText="1"/>
    </xf>
    <xf numFmtId="0" fontId="29" fillId="0" borderId="2" xfId="0" applyFont="1" applyBorder="1" applyAlignment="1">
      <alignment horizontal="right" vertical="center"/>
    </xf>
    <xf numFmtId="0" fontId="29" fillId="0" borderId="1" xfId="0" applyFont="1" applyBorder="1" applyAlignment="1">
      <alignment horizontal="right" vertical="center"/>
    </xf>
    <xf numFmtId="2" fontId="7" fillId="3" borderId="11" xfId="0" applyNumberFormat="1" applyFont="1" applyFill="1" applyBorder="1" applyAlignment="1">
      <alignment horizontal="right" vertical="center"/>
    </xf>
    <xf numFmtId="2" fontId="7" fillId="3" borderId="18" xfId="0" applyNumberFormat="1" applyFont="1" applyFill="1" applyBorder="1" applyAlignment="1">
      <alignment horizontal="right" vertical="center"/>
    </xf>
    <xf numFmtId="2" fontId="7" fillId="3" borderId="10" xfId="0" applyNumberFormat="1" applyFont="1" applyFill="1" applyBorder="1" applyAlignment="1">
      <alignment horizontal="right" vertical="center"/>
    </xf>
    <xf numFmtId="0" fontId="25" fillId="0" borderId="0" xfId="0" applyFont="1" applyFill="1" applyBorder="1" applyAlignment="1">
      <alignment horizontal="left" vertical="top" wrapText="1"/>
    </xf>
    <xf numFmtId="0" fontId="25" fillId="0" borderId="17" xfId="0" applyFont="1" applyFill="1" applyBorder="1" applyAlignment="1">
      <alignment horizontal="left" vertical="top" wrapText="1"/>
    </xf>
    <xf numFmtId="0" fontId="29" fillId="0" borderId="2" xfId="0" applyFont="1" applyBorder="1" applyAlignment="1">
      <alignment horizontal="right" vertical="top" wrapText="1"/>
    </xf>
    <xf numFmtId="0" fontId="29" fillId="0" borderId="1" xfId="0" applyFont="1" applyBorder="1" applyAlignment="1">
      <alignment horizontal="right" vertical="top" wrapText="1"/>
    </xf>
    <xf numFmtId="0" fontId="25" fillId="0" borderId="4" xfId="0" applyFont="1" applyBorder="1" applyAlignment="1">
      <alignment horizontal="left" vertical="top" wrapText="1"/>
    </xf>
    <xf numFmtId="0" fontId="25" fillId="0" borderId="17" xfId="0" applyFont="1" applyBorder="1" applyAlignment="1">
      <alignment horizontal="left" vertical="top" wrapText="1"/>
    </xf>
    <xf numFmtId="0" fontId="3" fillId="2" borderId="2" xfId="0" applyFont="1" applyFill="1" applyBorder="1" applyAlignment="1">
      <alignment horizontal="center" vertical="top" wrapText="1"/>
    </xf>
    <xf numFmtId="0" fontId="0" fillId="0" borderId="1" xfId="0" applyBorder="1" applyAlignment="1">
      <alignment horizontal="center" vertical="top" wrapText="1"/>
    </xf>
    <xf numFmtId="0" fontId="7" fillId="2" borderId="2" xfId="0" applyFont="1" applyFill="1" applyBorder="1" applyAlignment="1">
      <alignment horizontal="center" vertical="top" wrapText="1"/>
    </xf>
    <xf numFmtId="0" fontId="6" fillId="4" borderId="2" xfId="0" applyFont="1" applyFill="1" applyBorder="1" applyAlignment="1" applyProtection="1">
      <protection locked="0"/>
    </xf>
    <xf numFmtId="0" fontId="6" fillId="4" borderId="15" xfId="0" applyFont="1" applyFill="1" applyBorder="1" applyAlignment="1" applyProtection="1">
      <protection locked="0"/>
    </xf>
    <xf numFmtId="0" fontId="0" fillId="4" borderId="4" xfId="0" applyFill="1" applyBorder="1" applyAlignment="1"/>
    <xf numFmtId="0" fontId="17" fillId="4" borderId="2" xfId="0" applyFont="1" applyFill="1" applyBorder="1" applyAlignment="1"/>
    <xf numFmtId="0" fontId="17" fillId="4" borderId="3" xfId="0" applyFont="1" applyFill="1" applyBorder="1" applyAlignment="1"/>
    <xf numFmtId="0" fontId="17" fillId="4" borderId="1" xfId="0" applyFont="1" applyFill="1" applyBorder="1" applyAlignment="1"/>
    <xf numFmtId="0" fontId="26" fillId="2" borderId="3" xfId="0" applyFont="1" applyFill="1" applyBorder="1" applyAlignment="1">
      <alignment horizontal="center" wrapText="1"/>
    </xf>
    <xf numFmtId="0" fontId="26" fillId="2" borderId="1" xfId="0" applyFont="1" applyFill="1" applyBorder="1" applyAlignment="1">
      <alignment horizontal="center" wrapText="1"/>
    </xf>
    <xf numFmtId="0" fontId="26" fillId="2" borderId="3" xfId="0" applyFont="1" applyFill="1" applyBorder="1" applyAlignment="1">
      <alignment horizontal="center" vertical="top" wrapText="1"/>
    </xf>
    <xf numFmtId="0" fontId="26" fillId="2" borderId="1" xfId="0" applyFont="1" applyFill="1" applyBorder="1" applyAlignment="1">
      <alignment horizontal="center" vertical="top" wrapText="1"/>
    </xf>
    <xf numFmtId="0" fontId="51" fillId="4" borderId="2" xfId="0" applyFont="1" applyFill="1" applyBorder="1" applyAlignment="1"/>
    <xf numFmtId="0" fontId="51" fillId="4" borderId="3" xfId="0" applyFont="1" applyFill="1" applyBorder="1" applyAlignment="1"/>
    <xf numFmtId="0" fontId="51" fillId="4" borderId="1" xfId="0" applyFont="1" applyFill="1" applyBorder="1" applyAlignment="1"/>
    <xf numFmtId="0" fontId="51" fillId="4" borderId="6" xfId="0" applyFont="1" applyFill="1" applyBorder="1" applyAlignment="1"/>
    <xf numFmtId="0" fontId="50" fillId="0" borderId="2"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32" fillId="0" borderId="0" xfId="0" applyFont="1" applyBorder="1" applyAlignment="1">
      <alignment horizontal="left" wrapText="1"/>
    </xf>
    <xf numFmtId="164" fontId="51" fillId="0" borderId="2" xfId="0" applyNumberFormat="1" applyFont="1" applyFill="1" applyBorder="1" applyAlignment="1"/>
    <xf numFmtId="164" fontId="51" fillId="0" borderId="1" xfId="0" applyNumberFormat="1" applyFont="1" applyFill="1" applyBorder="1" applyAlignment="1"/>
    <xf numFmtId="0" fontId="51" fillId="0" borderId="5" xfId="0" applyFont="1" applyFill="1" applyBorder="1" applyAlignment="1"/>
    <xf numFmtId="0" fontId="51" fillId="0" borderId="4" xfId="0" applyFont="1" applyFill="1" applyBorder="1" applyAlignment="1"/>
    <xf numFmtId="0" fontId="51" fillId="0" borderId="2" xfId="0" applyFont="1" applyFill="1" applyBorder="1" applyAlignment="1">
      <alignment horizontal="center" vertical="center" wrapText="1"/>
    </xf>
    <xf numFmtId="0" fontId="51" fillId="0" borderId="1" xfId="0" applyFont="1" applyBorder="1" applyAlignment="1">
      <alignment horizontal="center" vertical="center" wrapText="1"/>
    </xf>
    <xf numFmtId="0" fontId="51" fillId="0" borderId="9" xfId="0" applyFont="1" applyFill="1" applyBorder="1" applyAlignment="1"/>
    <xf numFmtId="0" fontId="51" fillId="4" borderId="2" xfId="0" applyFont="1" applyFill="1" applyBorder="1"/>
    <xf numFmtId="0" fontId="51" fillId="4" borderId="3" xfId="0" applyFont="1" applyFill="1" applyBorder="1"/>
    <xf numFmtId="0" fontId="51" fillId="4" borderId="1" xfId="0" applyFont="1" applyFill="1" applyBorder="1"/>
    <xf numFmtId="164" fontId="51" fillId="0" borderId="1" xfId="0" applyNumberFormat="1" applyFont="1" applyBorder="1" applyAlignment="1"/>
    <xf numFmtId="0" fontId="50" fillId="0" borderId="6" xfId="0" applyFont="1" applyFill="1" applyBorder="1" applyAlignment="1"/>
    <xf numFmtId="0" fontId="51" fillId="0" borderId="6" xfId="0" applyFont="1" applyBorder="1" applyAlignment="1"/>
    <xf numFmtId="164" fontId="50" fillId="0" borderId="2" xfId="0" applyNumberFormat="1" applyFont="1" applyFill="1" applyBorder="1" applyAlignment="1"/>
    <xf numFmtId="0" fontId="51" fillId="4" borderId="11" xfId="0" applyFont="1" applyFill="1" applyBorder="1" applyAlignment="1"/>
    <xf numFmtId="0" fontId="51" fillId="4" borderId="6" xfId="0" applyNumberFormat="1" applyFont="1" applyFill="1" applyBorder="1" applyAlignment="1"/>
    <xf numFmtId="0" fontId="51" fillId="4" borderId="10" xfId="0" applyNumberFormat="1" applyFont="1" applyFill="1" applyBorder="1" applyAlignment="1"/>
    <xf numFmtId="0" fontId="51" fillId="4" borderId="2" xfId="0" applyNumberFormat="1" applyFont="1" applyFill="1" applyBorder="1" applyAlignment="1"/>
    <xf numFmtId="0" fontId="51" fillId="4" borderId="3" xfId="0" applyNumberFormat="1" applyFont="1" applyFill="1" applyBorder="1" applyAlignment="1"/>
    <xf numFmtId="0" fontId="51" fillId="4" borderId="1" xfId="0" applyNumberFormat="1" applyFont="1" applyFill="1" applyBorder="1" applyAlignment="1"/>
    <xf numFmtId="0" fontId="51" fillId="0" borderId="1" xfId="0" applyFont="1" applyBorder="1" applyAlignment="1">
      <alignment wrapText="1"/>
    </xf>
    <xf numFmtId="0" fontId="19" fillId="0" borderId="0" xfId="0" applyFont="1" applyFill="1" applyAlignment="1">
      <alignment wrapText="1" shrinkToFit="1"/>
    </xf>
    <xf numFmtId="0" fontId="49" fillId="0" borderId="0" xfId="0" applyFont="1" applyFill="1" applyAlignment="1">
      <alignment horizontal="left" wrapText="1" indent="2" shrinkToFit="1"/>
    </xf>
    <xf numFmtId="0" fontId="19" fillId="0" borderId="0" xfId="0" applyFont="1" applyFill="1" applyAlignment="1">
      <alignment horizontal="left" wrapText="1" indent="2" shrinkToFit="1"/>
    </xf>
    <xf numFmtId="0" fontId="47" fillId="0" borderId="0" xfId="0" applyFont="1" applyFill="1" applyAlignment="1">
      <alignment wrapText="1" shrinkToFit="1"/>
    </xf>
    <xf numFmtId="0" fontId="48" fillId="0" borderId="0" xfId="0" applyFont="1" applyFill="1" applyAlignment="1">
      <alignment wrapText="1" shrinkToFit="1"/>
    </xf>
    <xf numFmtId="0" fontId="26" fillId="8" borderId="6" xfId="0" applyFont="1" applyFill="1" applyBorder="1" applyAlignment="1">
      <alignment horizontal="left" vertical="top"/>
    </xf>
    <xf numFmtId="4" fontId="35" fillId="0" borderId="13" xfId="0" applyNumberFormat="1" applyFont="1" applyFill="1" applyBorder="1" applyAlignment="1" applyProtection="1">
      <alignment horizontal="right"/>
    </xf>
    <xf numFmtId="4" fontId="45" fillId="0" borderId="12" xfId="0" applyNumberFormat="1" applyFont="1" applyFill="1" applyBorder="1" applyAlignment="1" applyProtection="1">
      <alignment horizontal="right"/>
    </xf>
    <xf numFmtId="0" fontId="32" fillId="0" borderId="0" xfId="0" applyFont="1" applyAlignment="1">
      <alignment horizontal="left" vertical="top" wrapText="1"/>
    </xf>
    <xf numFmtId="0" fontId="28" fillId="0" borderId="0" xfId="0" applyFont="1" applyAlignment="1">
      <alignment horizontal="center" vertical="center"/>
    </xf>
    <xf numFmtId="0" fontId="29" fillId="0" borderId="6" xfId="0" applyFont="1" applyBorder="1" applyAlignment="1">
      <alignment horizontal="right"/>
    </xf>
    <xf numFmtId="0" fontId="26" fillId="8" borderId="10" xfId="0" applyFont="1" applyFill="1" applyBorder="1" applyAlignment="1">
      <alignment horizontal="left" vertical="top"/>
    </xf>
    <xf numFmtId="0" fontId="32" fillId="0" borderId="0" xfId="0" applyFont="1" applyBorder="1" applyAlignment="1">
      <alignment horizontal="left" vertical="top" wrapText="1"/>
    </xf>
    <xf numFmtId="0" fontId="32" fillId="0" borderId="0" xfId="0" applyFont="1" applyBorder="1" applyAlignment="1">
      <alignment horizontal="left" vertical="center" wrapText="1"/>
    </xf>
    <xf numFmtId="0" fontId="26" fillId="0" borderId="6" xfId="0" applyFont="1" applyBorder="1" applyAlignment="1">
      <alignment horizontal="right"/>
    </xf>
    <xf numFmtId="0" fontId="37" fillId="0" borderId="6" xfId="0" applyFont="1" applyBorder="1" applyAlignment="1">
      <alignment horizontal="right"/>
    </xf>
    <xf numFmtId="0" fontId="29" fillId="0" borderId="11" xfId="0" applyFont="1" applyBorder="1" applyAlignment="1">
      <alignment horizontal="right"/>
    </xf>
    <xf numFmtId="0" fontId="25" fillId="0" borderId="5" xfId="0" applyFont="1" applyFill="1" applyBorder="1" applyAlignment="1">
      <alignment horizontal="left" wrapText="1"/>
    </xf>
    <xf numFmtId="0" fontId="25" fillId="0" borderId="4" xfId="0" applyFont="1" applyFill="1" applyBorder="1" applyAlignment="1">
      <alignment horizontal="left" wrapText="1"/>
    </xf>
    <xf numFmtId="0" fontId="25" fillId="0" borderId="0" xfId="0" applyFont="1" applyFill="1" applyBorder="1" applyAlignment="1">
      <alignment horizontal="left" wrapText="1"/>
    </xf>
    <xf numFmtId="0" fontId="25" fillId="0" borderId="17" xfId="0" applyFont="1" applyFill="1" applyBorder="1" applyAlignment="1">
      <alignment horizontal="left" wrapText="1"/>
    </xf>
    <xf numFmtId="0" fontId="20" fillId="0" borderId="0" xfId="0" applyFont="1" applyAlignment="1">
      <alignment horizontal="left" vertical="top" wrapText="1"/>
    </xf>
    <xf numFmtId="0" fontId="29" fillId="2" borderId="3" xfId="0" applyFont="1" applyFill="1" applyBorder="1" applyAlignment="1">
      <alignment horizontal="center" vertical="top" wrapText="1"/>
    </xf>
    <xf numFmtId="0" fontId="29" fillId="2" borderId="1" xfId="0" applyFont="1" applyFill="1" applyBorder="1" applyAlignment="1">
      <alignment horizontal="center" vertical="top" wrapText="1"/>
    </xf>
    <xf numFmtId="4" fontId="21" fillId="0" borderId="2" xfId="0" applyNumberFormat="1" applyFont="1" applyFill="1" applyBorder="1" applyAlignment="1" applyProtection="1"/>
    <xf numFmtId="4" fontId="21" fillId="0" borderId="1" xfId="0" applyNumberFormat="1" applyFont="1" applyFill="1" applyBorder="1" applyAlignment="1" applyProtection="1"/>
    <xf numFmtId="4" fontId="26" fillId="0" borderId="2" xfId="0" applyNumberFormat="1" applyFont="1" applyFill="1" applyBorder="1" applyAlignment="1" applyProtection="1"/>
    <xf numFmtId="4" fontId="26" fillId="0" borderId="1" xfId="0" applyNumberFormat="1" applyFont="1" applyFill="1" applyBorder="1" applyAlignment="1" applyProtection="1"/>
    <xf numFmtId="0" fontId="29" fillId="8" borderId="6" xfId="0" applyFont="1" applyFill="1" applyBorder="1" applyAlignment="1"/>
    <xf numFmtId="0" fontId="25" fillId="8" borderId="6" xfId="0" applyFont="1" applyFill="1" applyBorder="1" applyAlignment="1"/>
    <xf numFmtId="0" fontId="26" fillId="0" borderId="6" xfId="0" applyFont="1" applyFill="1" applyBorder="1" applyAlignment="1" applyProtection="1">
      <alignment horizontal="center" vertical="center" wrapText="1"/>
    </xf>
    <xf numFmtId="0" fontId="21" fillId="0" borderId="6" xfId="0" applyFont="1" applyFill="1" applyBorder="1" applyAlignment="1" applyProtection="1">
      <alignment horizontal="center" vertical="center" wrapText="1"/>
    </xf>
    <xf numFmtId="0" fontId="17" fillId="4" borderId="2" xfId="0" applyFont="1" applyFill="1" applyBorder="1" applyAlignment="1" applyProtection="1">
      <alignment horizontal="center"/>
      <protection locked="0"/>
    </xf>
    <xf numFmtId="0" fontId="17" fillId="4" borderId="3" xfId="0" applyFont="1" applyFill="1" applyBorder="1" applyAlignment="1" applyProtection="1">
      <alignment horizontal="center"/>
      <protection locked="0"/>
    </xf>
    <xf numFmtId="0" fontId="17" fillId="4" borderId="1" xfId="0" applyFont="1" applyFill="1" applyBorder="1" applyAlignment="1" applyProtection="1">
      <alignment horizontal="center"/>
      <protection locked="0"/>
    </xf>
  </cellXfs>
  <cellStyles count="4">
    <cellStyle name="20 % - Akzent1" xfId="1" builtinId="30"/>
    <cellStyle name="20 % - Akzent3" xfId="3" builtinId="38"/>
    <cellStyle name="40 % - Akzent1" xfId="2" builtinId="3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39144</xdr:colOff>
      <xdr:row>31</xdr:row>
      <xdr:rowOff>1043836</xdr:rowOff>
    </xdr:from>
    <xdr:to>
      <xdr:col>6</xdr:col>
      <xdr:colOff>2922739</xdr:colOff>
      <xdr:row>31</xdr:row>
      <xdr:rowOff>1096028</xdr:rowOff>
    </xdr:to>
    <xdr:cxnSp macro="">
      <xdr:nvCxnSpPr>
        <xdr:cNvPr id="3" name="Gerader Verbinder 2"/>
        <xdr:cNvCxnSpPr/>
      </xdr:nvCxnSpPr>
      <xdr:spPr>
        <a:xfrm flipV="1">
          <a:off x="39144" y="10934178"/>
          <a:ext cx="17510342" cy="5219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404486</xdr:colOff>
      <xdr:row>0</xdr:row>
      <xdr:rowOff>0</xdr:rowOff>
    </xdr:from>
    <xdr:to>
      <xdr:col>6</xdr:col>
      <xdr:colOff>2583493</xdr:colOff>
      <xdr:row>3</xdr:row>
      <xdr:rowOff>281691</xdr:rowOff>
    </xdr:to>
    <xdr:pic>
      <xdr:nvPicPr>
        <xdr:cNvPr id="2" name="Grafik 1"/>
        <xdr:cNvPicPr>
          <a:picLocks noChangeAspect="1"/>
        </xdr:cNvPicPr>
      </xdr:nvPicPr>
      <xdr:blipFill>
        <a:blip xmlns:r="http://schemas.openxmlformats.org/officeDocument/2006/relationships" r:embed="rId1"/>
        <a:stretch>
          <a:fillRect/>
        </a:stretch>
      </xdr:blipFill>
      <xdr:spPr>
        <a:xfrm>
          <a:off x="15031233" y="0"/>
          <a:ext cx="2179007" cy="1012376"/>
        </a:xfrm>
        <a:prstGeom prst="rect">
          <a:avLst/>
        </a:prstGeom>
      </xdr:spPr>
    </xdr:pic>
    <xdr:clientData/>
  </xdr:twoCellAnchor>
  <xdr:twoCellAnchor>
    <xdr:from>
      <xdr:col>0</xdr:col>
      <xdr:colOff>52192</xdr:colOff>
      <xdr:row>32</xdr:row>
      <xdr:rowOff>1109075</xdr:rowOff>
    </xdr:from>
    <xdr:to>
      <xdr:col>7</xdr:col>
      <xdr:colOff>13049</xdr:colOff>
      <xdr:row>32</xdr:row>
      <xdr:rowOff>1161268</xdr:rowOff>
    </xdr:to>
    <xdr:cxnSp macro="">
      <xdr:nvCxnSpPr>
        <xdr:cNvPr id="5" name="Gerader Verbinder 4"/>
        <xdr:cNvCxnSpPr/>
      </xdr:nvCxnSpPr>
      <xdr:spPr>
        <a:xfrm>
          <a:off x="52192" y="9694623"/>
          <a:ext cx="17523391" cy="52193"/>
        </a:xfrm>
        <a:prstGeom prst="line">
          <a:avLst/>
        </a:prstGeom>
        <a:ln w="2857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view="pageLayout" zoomScale="73" zoomScaleNormal="60" zoomScalePageLayoutView="73" workbookViewId="0">
      <selection activeCell="C1" sqref="C1:D1"/>
    </sheetView>
  </sheetViews>
  <sheetFormatPr baseColWidth="10" defaultRowHeight="15" x14ac:dyDescent="0.25"/>
  <cols>
    <col min="1" max="1" width="23.42578125" customWidth="1"/>
    <col min="2" max="2" width="71.85546875" customWidth="1"/>
    <col min="3" max="3" width="33.42578125" customWidth="1"/>
    <col min="4" max="4" width="20.7109375" customWidth="1"/>
    <col min="5" max="5" width="24.7109375" customWidth="1"/>
    <col min="6" max="6" width="30.140625" customWidth="1"/>
    <col min="7" max="7" width="41" customWidth="1"/>
  </cols>
  <sheetData>
    <row r="1" spans="1:9" ht="20.25" x14ac:dyDescent="0.3">
      <c r="A1" s="7"/>
      <c r="B1" s="55"/>
      <c r="C1" s="222" t="s">
        <v>191</v>
      </c>
      <c r="D1" s="223"/>
      <c r="E1" s="56"/>
      <c r="F1" s="56"/>
      <c r="G1" s="55"/>
    </row>
    <row r="2" spans="1:9" ht="18.75" x14ac:dyDescent="0.3">
      <c r="A2" s="8"/>
      <c r="B2" s="57"/>
      <c r="C2" s="58"/>
      <c r="D2" s="58"/>
      <c r="E2" s="57"/>
      <c r="F2" s="57"/>
      <c r="G2" s="7"/>
    </row>
    <row r="3" spans="1:9" ht="18.75" x14ac:dyDescent="0.3">
      <c r="A3" s="7"/>
      <c r="B3" s="7"/>
      <c r="C3" s="7"/>
      <c r="D3" s="7"/>
      <c r="E3" s="7"/>
      <c r="F3" s="7"/>
      <c r="G3" s="7"/>
    </row>
    <row r="4" spans="1:9" ht="25.5" x14ac:dyDescent="0.5">
      <c r="A4" s="220" t="s">
        <v>36</v>
      </c>
      <c r="B4" s="208"/>
      <c r="C4" s="60"/>
      <c r="D4" s="60"/>
      <c r="E4" s="220" t="s">
        <v>44</v>
      </c>
      <c r="F4" s="208"/>
      <c r="G4" s="60"/>
      <c r="H4" s="46"/>
      <c r="I4" s="24"/>
    </row>
    <row r="5" spans="1:9" ht="25.5" x14ac:dyDescent="0.5">
      <c r="A5" s="184" t="s">
        <v>37</v>
      </c>
      <c r="B5" s="234"/>
      <c r="C5" s="235"/>
      <c r="D5" s="47"/>
      <c r="E5" s="184" t="s">
        <v>43</v>
      </c>
      <c r="F5" s="224"/>
      <c r="G5" s="225"/>
      <c r="H5" s="46"/>
      <c r="I5" s="24"/>
    </row>
    <row r="6" spans="1:9" ht="25.5" x14ac:dyDescent="0.5">
      <c r="A6" s="206" t="s">
        <v>38</v>
      </c>
      <c r="B6" s="234"/>
      <c r="C6" s="235"/>
      <c r="D6" s="48"/>
      <c r="E6" s="206" t="s">
        <v>38</v>
      </c>
      <c r="F6" s="224"/>
      <c r="G6" s="225"/>
      <c r="H6" s="46"/>
      <c r="I6" s="24"/>
    </row>
    <row r="7" spans="1:9" ht="25.5" x14ac:dyDescent="0.5">
      <c r="A7" s="206" t="s">
        <v>39</v>
      </c>
      <c r="B7" s="234"/>
      <c r="C7" s="235"/>
      <c r="D7" s="49"/>
      <c r="E7" s="206" t="s">
        <v>39</v>
      </c>
      <c r="F7" s="224"/>
      <c r="G7" s="225"/>
      <c r="H7" s="46"/>
      <c r="I7" s="24"/>
    </row>
    <row r="8" spans="1:9" ht="25.5" x14ac:dyDescent="0.5">
      <c r="A8" s="206" t="s">
        <v>40</v>
      </c>
      <c r="B8" s="234"/>
      <c r="C8" s="235"/>
      <c r="D8" s="49"/>
      <c r="E8" s="206" t="s">
        <v>40</v>
      </c>
      <c r="F8" s="224"/>
      <c r="G8" s="225"/>
      <c r="H8" s="46"/>
      <c r="I8" s="24"/>
    </row>
    <row r="9" spans="1:9" ht="25.5" x14ac:dyDescent="0.5">
      <c r="A9" s="206" t="s">
        <v>41</v>
      </c>
      <c r="B9" s="234"/>
      <c r="C9" s="235"/>
      <c r="D9" s="49"/>
      <c r="E9" s="206" t="s">
        <v>41</v>
      </c>
      <c r="F9" s="224"/>
      <c r="G9" s="225"/>
      <c r="H9" s="46"/>
      <c r="I9" s="24"/>
    </row>
    <row r="10" spans="1:9" ht="25.5" x14ac:dyDescent="0.5">
      <c r="A10" s="206" t="s">
        <v>42</v>
      </c>
      <c r="B10" s="234"/>
      <c r="C10" s="236"/>
      <c r="D10" s="49"/>
      <c r="E10" s="207" t="s">
        <v>42</v>
      </c>
      <c r="F10" s="240"/>
      <c r="G10" s="241"/>
      <c r="H10" s="46"/>
      <c r="I10" s="24"/>
    </row>
    <row r="11" spans="1:9" ht="25.5" x14ac:dyDescent="0.5">
      <c r="A11" s="54"/>
      <c r="B11" s="61"/>
      <c r="C11" s="200"/>
      <c r="D11" s="205"/>
      <c r="E11" s="201"/>
      <c r="F11" s="202"/>
      <c r="G11" s="162"/>
      <c r="H11" s="46"/>
      <c r="I11" s="24"/>
    </row>
    <row r="12" spans="1:9" ht="25.5" x14ac:dyDescent="0.5">
      <c r="A12" s="219" t="s">
        <v>45</v>
      </c>
      <c r="B12" s="212"/>
      <c r="C12" s="203"/>
      <c r="D12" s="197"/>
      <c r="E12" s="204"/>
      <c r="F12" s="204"/>
      <c r="G12" s="198"/>
      <c r="H12" s="46"/>
      <c r="I12" s="24"/>
    </row>
    <row r="13" spans="1:9" ht="25.5" x14ac:dyDescent="0.5">
      <c r="A13" s="232" t="s">
        <v>46</v>
      </c>
      <c r="B13" s="232"/>
      <c r="C13" s="196"/>
      <c r="D13" s="197"/>
      <c r="E13" s="198"/>
      <c r="F13" s="198"/>
      <c r="G13" s="195"/>
      <c r="H13" s="46"/>
      <c r="I13" s="24"/>
    </row>
    <row r="14" spans="1:9" ht="25.5" x14ac:dyDescent="0.5">
      <c r="A14" s="63"/>
      <c r="B14" s="62"/>
      <c r="C14" s="199"/>
      <c r="D14" s="197"/>
      <c r="E14" s="195"/>
      <c r="F14" s="209"/>
      <c r="G14" s="195"/>
      <c r="H14" s="46"/>
      <c r="I14" s="24"/>
    </row>
    <row r="15" spans="1:9" ht="25.5" x14ac:dyDescent="0.5">
      <c r="A15" s="233" t="s">
        <v>47</v>
      </c>
      <c r="B15" s="233"/>
      <c r="C15" s="233"/>
      <c r="D15" s="64"/>
      <c r="E15" s="221" t="s">
        <v>48</v>
      </c>
      <c r="F15" s="210"/>
      <c r="G15" s="211"/>
      <c r="H15" s="46"/>
      <c r="I15" s="24"/>
    </row>
    <row r="16" spans="1:9" ht="25.5" x14ac:dyDescent="0.5">
      <c r="A16" s="242" t="s">
        <v>49</v>
      </c>
      <c r="B16" s="243"/>
      <c r="C16" s="171"/>
      <c r="D16" s="54"/>
      <c r="E16" s="237" t="s">
        <v>54</v>
      </c>
      <c r="F16" s="238"/>
      <c r="G16" s="213"/>
      <c r="H16" s="50"/>
      <c r="I16" s="51"/>
    </row>
    <row r="17" spans="1:9" ht="26.25" customHeight="1" x14ac:dyDescent="0.5">
      <c r="A17" s="244" t="s">
        <v>55</v>
      </c>
      <c r="B17" s="245"/>
      <c r="C17" s="171"/>
      <c r="D17" s="65"/>
      <c r="E17" s="226" t="s">
        <v>50</v>
      </c>
      <c r="F17" s="227"/>
      <c r="G17" s="214"/>
      <c r="H17" s="46"/>
      <c r="I17" s="52"/>
    </row>
    <row r="18" spans="1:9" ht="25.5" x14ac:dyDescent="0.5">
      <c r="A18" s="244" t="s">
        <v>51</v>
      </c>
      <c r="B18" s="245"/>
      <c r="C18" s="171"/>
      <c r="D18" s="66"/>
      <c r="E18" s="228"/>
      <c r="F18" s="229"/>
      <c r="G18" s="215"/>
      <c r="H18" s="46"/>
      <c r="I18" s="53"/>
    </row>
    <row r="19" spans="1:9" ht="18.75" customHeight="1" x14ac:dyDescent="0.5">
      <c r="A19" s="244" t="s">
        <v>80</v>
      </c>
      <c r="B19" s="245"/>
      <c r="C19" s="171"/>
      <c r="D19" s="54"/>
      <c r="E19" s="228"/>
      <c r="F19" s="229"/>
      <c r="G19" s="215"/>
      <c r="H19" s="50"/>
      <c r="I19" s="53"/>
    </row>
    <row r="20" spans="1:9" ht="25.5" x14ac:dyDescent="0.5">
      <c r="A20" s="244" t="s">
        <v>52</v>
      </c>
      <c r="B20" s="245"/>
      <c r="C20" s="171"/>
      <c r="D20" s="54"/>
      <c r="E20" s="228"/>
      <c r="F20" s="229"/>
      <c r="G20" s="215"/>
      <c r="H20" s="46"/>
      <c r="I20" s="24"/>
    </row>
    <row r="21" spans="1:9" ht="25.5" x14ac:dyDescent="0.5">
      <c r="A21" s="246" t="s">
        <v>53</v>
      </c>
      <c r="B21" s="246"/>
      <c r="C21" s="246"/>
      <c r="D21" s="67"/>
      <c r="E21" s="230"/>
      <c r="F21" s="231"/>
      <c r="G21" s="216"/>
      <c r="H21" s="46"/>
      <c r="I21" s="24"/>
    </row>
    <row r="22" spans="1:9" ht="42" customHeight="1" x14ac:dyDescent="0.5">
      <c r="A22" s="247"/>
      <c r="B22" s="247"/>
      <c r="C22" s="247"/>
      <c r="D22" s="67"/>
      <c r="E22" s="54"/>
      <c r="F22" s="54"/>
      <c r="G22" s="54"/>
      <c r="H22" s="46"/>
      <c r="I22" s="24"/>
    </row>
    <row r="23" spans="1:9" ht="29.25" customHeight="1" x14ac:dyDescent="0.5">
      <c r="A23" s="233" t="s">
        <v>56</v>
      </c>
      <c r="B23" s="233"/>
      <c r="C23" s="233"/>
      <c r="D23" s="54"/>
      <c r="E23" s="54"/>
      <c r="F23" s="54"/>
      <c r="G23" s="54"/>
      <c r="H23" s="24"/>
      <c r="I23" s="24"/>
    </row>
    <row r="24" spans="1:9" ht="21.75" customHeight="1" x14ac:dyDescent="0.35">
      <c r="A24" s="184" t="s">
        <v>38</v>
      </c>
      <c r="B24" s="224"/>
      <c r="C24" s="225"/>
      <c r="D24" s="54"/>
      <c r="E24" s="54"/>
      <c r="F24" s="54"/>
      <c r="G24" s="54"/>
      <c r="H24" s="24"/>
      <c r="I24" s="24"/>
    </row>
    <row r="25" spans="1:9" ht="20.25" x14ac:dyDescent="0.35">
      <c r="A25" s="206" t="s">
        <v>42</v>
      </c>
      <c r="B25" s="224"/>
      <c r="C25" s="225"/>
      <c r="D25" s="54"/>
      <c r="E25" s="54"/>
      <c r="F25" s="54"/>
      <c r="G25" s="54"/>
      <c r="H25" s="24"/>
      <c r="I25" s="24"/>
    </row>
    <row r="26" spans="1:9" ht="20.25" x14ac:dyDescent="0.35">
      <c r="A26" s="206" t="s">
        <v>41</v>
      </c>
      <c r="B26" s="224"/>
      <c r="C26" s="225"/>
      <c r="D26" s="54"/>
      <c r="E26" s="54"/>
      <c r="F26" s="54"/>
      <c r="G26" s="54"/>
      <c r="H26" s="24"/>
      <c r="I26" s="24"/>
    </row>
    <row r="27" spans="1:9" ht="21" x14ac:dyDescent="0.35">
      <c r="A27" s="10"/>
      <c r="B27" s="10"/>
      <c r="C27" s="10"/>
      <c r="D27" s="10"/>
      <c r="H27" s="24"/>
      <c r="I27" s="24"/>
    </row>
    <row r="28" spans="1:9" ht="21" x14ac:dyDescent="0.35">
      <c r="A28" s="10"/>
      <c r="B28" s="10"/>
      <c r="C28" s="10"/>
      <c r="D28" s="10"/>
    </row>
    <row r="29" spans="1:9" ht="1.5" customHeight="1" x14ac:dyDescent="0.35">
      <c r="A29" s="10"/>
      <c r="B29" s="10"/>
      <c r="C29" s="10"/>
      <c r="D29" s="10"/>
    </row>
    <row r="30" spans="1:9" ht="21" hidden="1" x14ac:dyDescent="0.35">
      <c r="A30" s="10"/>
      <c r="B30" s="10"/>
      <c r="C30" s="10"/>
      <c r="D30" s="10"/>
    </row>
    <row r="31" spans="1:9" ht="21" hidden="1" x14ac:dyDescent="0.35">
      <c r="A31" s="10"/>
      <c r="B31" s="10"/>
      <c r="C31" s="10"/>
      <c r="D31" s="10"/>
    </row>
    <row r="32" spans="1:9" ht="20.25" hidden="1" x14ac:dyDescent="0.35">
      <c r="A32" s="239" t="s">
        <v>142</v>
      </c>
      <c r="B32" s="239"/>
      <c r="C32" s="239"/>
      <c r="D32" s="239"/>
      <c r="E32" s="239"/>
      <c r="F32" s="239"/>
      <c r="G32" s="239"/>
    </row>
    <row r="33" spans="1:7" ht="111.75" customHeight="1" x14ac:dyDescent="0.5">
      <c r="A33" s="217" t="s">
        <v>142</v>
      </c>
      <c r="B33" s="217"/>
      <c r="C33" s="217"/>
      <c r="D33" s="218"/>
      <c r="E33" s="218"/>
      <c r="F33" s="218"/>
      <c r="G33" s="218"/>
    </row>
  </sheetData>
  <sheetProtection selectLockedCells="1"/>
  <mergeCells count="28">
    <mergeCell ref="A32:G32"/>
    <mergeCell ref="F10:G10"/>
    <mergeCell ref="A23:C23"/>
    <mergeCell ref="B24:C24"/>
    <mergeCell ref="B25:C25"/>
    <mergeCell ref="B26:C26"/>
    <mergeCell ref="A16:B16"/>
    <mergeCell ref="A17:B17"/>
    <mergeCell ref="A18:B18"/>
    <mergeCell ref="A19:B19"/>
    <mergeCell ref="A20:B20"/>
    <mergeCell ref="A21:C22"/>
    <mergeCell ref="C1:D1"/>
    <mergeCell ref="F7:G7"/>
    <mergeCell ref="F8:G8"/>
    <mergeCell ref="E17:F21"/>
    <mergeCell ref="A13:B13"/>
    <mergeCell ref="A15:C15"/>
    <mergeCell ref="B5:C5"/>
    <mergeCell ref="B6:C6"/>
    <mergeCell ref="B7:C7"/>
    <mergeCell ref="B8:C8"/>
    <mergeCell ref="B9:C9"/>
    <mergeCell ref="B10:C10"/>
    <mergeCell ref="F5:G5"/>
    <mergeCell ref="F6:G6"/>
    <mergeCell ref="E16:F16"/>
    <mergeCell ref="F9:G9"/>
  </mergeCells>
  <pageMargins left="0.7" right="0.7" top="0.75" bottom="0.75" header="0.3" footer="0.3"/>
  <pageSetup paperSize="9" scale="51" fitToHeight="0" orientation="landscape" r:id="rId1"/>
  <headerFooter>
    <oddHeader xml:space="preserve">&amp;L&amp;"Segoe UI,Fett"&amp;16Jährliche Meldung für Tageseinrichtungen für Kinder nach § 47 Achtes Buch Sozialgesetzbuch (SGB VIII) i.V.m. § 18 sowie § 15 Abs. 3 Satz 1 und Abs. 4 Hessisches Kinder- und Jugendhilfegesetzbuch (HKJGB)            
</oddHeader>
    <oddFooter>&amp;L&amp;"Arial,Standard"&amp;10LaDaDi- Stand Oktober 2023&amp;C&amp;"Arial,Standard"&amp;10Seite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H191"/>
  <sheetViews>
    <sheetView view="pageLayout" topLeftCell="A244" zoomScale="71" zoomScaleNormal="75" zoomScalePageLayoutView="71" workbookViewId="0">
      <selection activeCell="D157" sqref="D157"/>
    </sheetView>
  </sheetViews>
  <sheetFormatPr baseColWidth="10" defaultColWidth="11.42578125" defaultRowHeight="16.5" x14ac:dyDescent="0.3"/>
  <cols>
    <col min="1" max="1" width="42.28515625" style="24" customWidth="1"/>
    <col min="2" max="2" width="18.28515625" style="24" customWidth="1"/>
    <col min="3" max="3" width="17.5703125" style="24" customWidth="1"/>
    <col min="4" max="4" width="14.28515625" style="24" customWidth="1"/>
    <col min="5" max="5" width="45.5703125" style="24" customWidth="1"/>
    <col min="6" max="6" width="19.28515625" style="24" customWidth="1"/>
    <col min="7" max="7" width="30.140625" style="24" customWidth="1"/>
    <col min="8" max="8" width="20.140625" style="1" customWidth="1"/>
    <col min="9" max="16384" width="11.42578125" style="1"/>
  </cols>
  <sheetData>
    <row r="1" spans="1:8" ht="18" customHeight="1" x14ac:dyDescent="0.35">
      <c r="A1" s="187" t="s">
        <v>57</v>
      </c>
      <c r="B1" s="323"/>
      <c r="C1" s="323"/>
      <c r="D1" s="323"/>
      <c r="E1" s="323"/>
      <c r="F1" s="120"/>
      <c r="G1" s="120"/>
      <c r="H1" s="15"/>
    </row>
    <row r="2" spans="1:8" ht="18" customHeight="1" x14ac:dyDescent="0.35">
      <c r="A2" s="187" t="s">
        <v>32</v>
      </c>
      <c r="B2" s="89"/>
      <c r="C2" s="99"/>
      <c r="D2" s="99"/>
      <c r="E2" s="108"/>
      <c r="F2" s="40"/>
      <c r="G2" s="40"/>
    </row>
    <row r="3" spans="1:8" x14ac:dyDescent="0.3">
      <c r="F3" s="34"/>
      <c r="G3" s="34"/>
    </row>
    <row r="4" spans="1:8" ht="20.25" x14ac:dyDescent="0.35">
      <c r="A4" s="59" t="s">
        <v>58</v>
      </c>
      <c r="B4" s="90"/>
      <c r="C4" s="90"/>
      <c r="D4" s="90"/>
      <c r="E4" s="90"/>
      <c r="F4" s="90"/>
      <c r="G4" s="90"/>
      <c r="H4" s="2"/>
    </row>
    <row r="6" spans="1:8" ht="18" x14ac:dyDescent="0.25">
      <c r="A6" s="326" t="s">
        <v>31</v>
      </c>
      <c r="B6" s="326"/>
      <c r="C6" s="327"/>
      <c r="D6" s="327"/>
      <c r="E6" s="327"/>
      <c r="F6" s="327"/>
      <c r="G6" s="327"/>
    </row>
    <row r="7" spans="1:8" ht="63" x14ac:dyDescent="0.2">
      <c r="A7" s="69" t="s">
        <v>30</v>
      </c>
      <c r="B7" s="91" t="s">
        <v>143</v>
      </c>
      <c r="C7" s="100" t="s">
        <v>144</v>
      </c>
      <c r="D7" s="100" t="s">
        <v>113</v>
      </c>
      <c r="E7" s="91" t="s">
        <v>29</v>
      </c>
      <c r="F7" s="328" t="s">
        <v>28</v>
      </c>
      <c r="G7" s="329"/>
    </row>
    <row r="8" spans="1:8" ht="20.25" x14ac:dyDescent="0.35">
      <c r="A8" s="70" t="s">
        <v>27</v>
      </c>
      <c r="B8" s="92">
        <v>22.5</v>
      </c>
      <c r="C8" s="176"/>
      <c r="D8" s="176"/>
      <c r="E8" s="109">
        <v>0.2</v>
      </c>
      <c r="F8" s="316">
        <f t="shared" ref="F8:F19" si="0">B8*(C8+D8)*E8</f>
        <v>0</v>
      </c>
      <c r="G8" s="316"/>
    </row>
    <row r="9" spans="1:8" ht="20.25" x14ac:dyDescent="0.35">
      <c r="A9" s="70"/>
      <c r="B9" s="92">
        <v>30</v>
      </c>
      <c r="C9" s="176"/>
      <c r="D9" s="176"/>
      <c r="E9" s="109">
        <v>0.2</v>
      </c>
      <c r="F9" s="316">
        <f t="shared" si="0"/>
        <v>0</v>
      </c>
      <c r="G9" s="316"/>
    </row>
    <row r="10" spans="1:8" ht="20.25" x14ac:dyDescent="0.35">
      <c r="A10" s="70"/>
      <c r="B10" s="92">
        <v>42.5</v>
      </c>
      <c r="C10" s="176"/>
      <c r="D10" s="176"/>
      <c r="E10" s="109">
        <v>0.2</v>
      </c>
      <c r="F10" s="316">
        <f t="shared" si="0"/>
        <v>0</v>
      </c>
      <c r="G10" s="316"/>
    </row>
    <row r="11" spans="1:8" ht="20.25" x14ac:dyDescent="0.35">
      <c r="A11" s="70"/>
      <c r="B11" s="92">
        <v>50</v>
      </c>
      <c r="C11" s="175"/>
      <c r="D11" s="175"/>
      <c r="E11" s="109">
        <v>0.2</v>
      </c>
      <c r="F11" s="316">
        <f t="shared" si="0"/>
        <v>0</v>
      </c>
      <c r="G11" s="316"/>
    </row>
    <row r="12" spans="1:8" ht="20.25" x14ac:dyDescent="0.35">
      <c r="A12" s="71" t="s">
        <v>26</v>
      </c>
      <c r="B12" s="92">
        <v>22.5</v>
      </c>
      <c r="C12" s="175"/>
      <c r="D12" s="175"/>
      <c r="E12" s="109">
        <v>7.0000000000000007E-2</v>
      </c>
      <c r="F12" s="316">
        <f t="shared" si="0"/>
        <v>0</v>
      </c>
      <c r="G12" s="316"/>
    </row>
    <row r="13" spans="1:8" ht="20.25" x14ac:dyDescent="0.35">
      <c r="A13" s="71"/>
      <c r="B13" s="92">
        <v>30</v>
      </c>
      <c r="C13" s="175"/>
      <c r="D13" s="175"/>
      <c r="E13" s="109">
        <v>7.0000000000000007E-2</v>
      </c>
      <c r="F13" s="316">
        <f t="shared" si="0"/>
        <v>0</v>
      </c>
      <c r="G13" s="316"/>
    </row>
    <row r="14" spans="1:8" ht="20.25" x14ac:dyDescent="0.35">
      <c r="A14" s="71"/>
      <c r="B14" s="92">
        <v>42.5</v>
      </c>
      <c r="C14" s="175"/>
      <c r="D14" s="175"/>
      <c r="E14" s="109">
        <v>7.0000000000000007E-2</v>
      </c>
      <c r="F14" s="316">
        <f t="shared" si="0"/>
        <v>0</v>
      </c>
      <c r="G14" s="316"/>
    </row>
    <row r="15" spans="1:8" ht="20.25" x14ac:dyDescent="0.35">
      <c r="A15" s="70"/>
      <c r="B15" s="92">
        <v>50</v>
      </c>
      <c r="C15" s="175"/>
      <c r="D15" s="175"/>
      <c r="E15" s="109">
        <v>7.0000000000000007E-2</v>
      </c>
      <c r="F15" s="316">
        <f t="shared" si="0"/>
        <v>0</v>
      </c>
      <c r="G15" s="316"/>
    </row>
    <row r="16" spans="1:8" ht="20.25" x14ac:dyDescent="0.35">
      <c r="A16" s="70" t="s">
        <v>25</v>
      </c>
      <c r="B16" s="92">
        <v>22.5</v>
      </c>
      <c r="C16" s="175"/>
      <c r="D16" s="175"/>
      <c r="E16" s="109">
        <v>0.06</v>
      </c>
      <c r="F16" s="316">
        <f t="shared" si="0"/>
        <v>0</v>
      </c>
      <c r="G16" s="316"/>
    </row>
    <row r="17" spans="1:8" ht="20.25" x14ac:dyDescent="0.35">
      <c r="A17" s="70"/>
      <c r="B17" s="92">
        <v>30</v>
      </c>
      <c r="C17" s="175"/>
      <c r="D17" s="175"/>
      <c r="E17" s="109">
        <v>0.06</v>
      </c>
      <c r="F17" s="316">
        <f t="shared" si="0"/>
        <v>0</v>
      </c>
      <c r="G17" s="316"/>
    </row>
    <row r="18" spans="1:8" ht="20.25" x14ac:dyDescent="0.35">
      <c r="A18" s="70"/>
      <c r="B18" s="92">
        <v>42.5</v>
      </c>
      <c r="C18" s="175"/>
      <c r="D18" s="175"/>
      <c r="E18" s="109">
        <v>0.06</v>
      </c>
      <c r="F18" s="316">
        <f t="shared" si="0"/>
        <v>0</v>
      </c>
      <c r="G18" s="316"/>
    </row>
    <row r="19" spans="1:8" ht="20.25" x14ac:dyDescent="0.35">
      <c r="A19" s="70"/>
      <c r="B19" s="92">
        <v>50</v>
      </c>
      <c r="C19" s="175"/>
      <c r="D19" s="175"/>
      <c r="E19" s="109">
        <v>0.06</v>
      </c>
      <c r="F19" s="316">
        <f t="shared" si="0"/>
        <v>0</v>
      </c>
      <c r="G19" s="316"/>
    </row>
    <row r="20" spans="1:8" ht="20.25" x14ac:dyDescent="0.35">
      <c r="A20" s="72" t="s">
        <v>24</v>
      </c>
      <c r="B20" s="63"/>
      <c r="C20" s="101"/>
      <c r="D20" s="107">
        <f>SUM(C8:D19)</f>
        <v>0</v>
      </c>
      <c r="E20" s="63"/>
      <c r="F20" s="121"/>
      <c r="G20" s="121"/>
    </row>
    <row r="21" spans="1:8" ht="20.25" x14ac:dyDescent="0.35">
      <c r="A21" s="73"/>
      <c r="B21" s="63"/>
      <c r="C21" s="102"/>
      <c r="D21" s="102"/>
      <c r="E21" s="110" t="s">
        <v>23</v>
      </c>
      <c r="F21" s="320">
        <f>SUM(F8:G19)</f>
        <v>0</v>
      </c>
      <c r="G21" s="321"/>
    </row>
    <row r="22" spans="1:8" ht="47.25" customHeight="1" x14ac:dyDescent="0.35">
      <c r="A22" s="74"/>
      <c r="B22" s="93"/>
      <c r="C22" s="103"/>
      <c r="D22" s="103"/>
      <c r="E22" s="111" t="s">
        <v>71</v>
      </c>
      <c r="F22" s="320">
        <f xml:space="preserve"> F21*22%</f>
        <v>0</v>
      </c>
      <c r="G22" s="322"/>
    </row>
    <row r="23" spans="1:8" ht="36.75" customHeight="1" x14ac:dyDescent="0.35">
      <c r="A23" s="75"/>
      <c r="B23" s="94"/>
      <c r="C23" s="104"/>
      <c r="D23" s="104"/>
      <c r="E23" s="112" t="s">
        <v>60</v>
      </c>
      <c r="F23" s="330">
        <f>SUM(F21+F22)</f>
        <v>0</v>
      </c>
      <c r="G23" s="331"/>
    </row>
    <row r="24" spans="1:8" ht="60.75" x14ac:dyDescent="0.35">
      <c r="A24" s="76" t="s">
        <v>22</v>
      </c>
      <c r="B24" s="95">
        <v>39</v>
      </c>
      <c r="C24" s="105"/>
      <c r="D24" s="105"/>
      <c r="E24" s="113" t="s">
        <v>145</v>
      </c>
      <c r="F24" s="324">
        <f>IF(AND(F21*20%&lt;=1.5*B24,F21*20%&lt;=60),F21*20%,IF(1.5*B24&lt;=60,1.5*B24,60))</f>
        <v>0</v>
      </c>
      <c r="G24" s="325"/>
    </row>
    <row r="25" spans="1:8" ht="27.75" customHeight="1" x14ac:dyDescent="0.35">
      <c r="A25" s="75"/>
      <c r="B25" s="93"/>
      <c r="C25" s="105"/>
      <c r="D25" s="105"/>
      <c r="E25" s="114" t="s">
        <v>61</v>
      </c>
      <c r="F25" s="314">
        <f>SUM(F23:G24)</f>
        <v>0</v>
      </c>
      <c r="G25" s="315"/>
    </row>
    <row r="26" spans="1:8" ht="6" customHeight="1" x14ac:dyDescent="0.3">
      <c r="A26" s="34"/>
      <c r="B26" s="34"/>
      <c r="C26" s="34"/>
      <c r="D26" s="34"/>
      <c r="E26" s="34"/>
      <c r="F26" s="34"/>
      <c r="G26" s="34"/>
      <c r="H26" s="15"/>
    </row>
    <row r="27" spans="1:8" s="24" customFormat="1" ht="39.75" customHeight="1" x14ac:dyDescent="0.3">
      <c r="A27" s="317" t="s">
        <v>163</v>
      </c>
      <c r="B27" s="317"/>
      <c r="C27" s="317"/>
      <c r="D27" s="317"/>
      <c r="E27" s="317"/>
      <c r="F27" s="317"/>
      <c r="G27" s="317"/>
    </row>
    <row r="28" spans="1:8" s="24" customFormat="1" ht="101.25" customHeight="1" x14ac:dyDescent="0.3">
      <c r="A28" s="317" t="s">
        <v>164</v>
      </c>
      <c r="B28" s="317"/>
      <c r="C28" s="317"/>
      <c r="D28" s="317"/>
      <c r="E28" s="317"/>
      <c r="F28" s="317"/>
      <c r="G28" s="317"/>
      <c r="H28" s="134"/>
    </row>
    <row r="29" spans="1:8" s="24" customFormat="1" ht="45" customHeight="1" x14ac:dyDescent="0.3">
      <c r="A29" s="317" t="s">
        <v>165</v>
      </c>
      <c r="B29" s="317"/>
      <c r="C29" s="317"/>
      <c r="D29" s="317"/>
      <c r="E29" s="317"/>
      <c r="F29" s="317"/>
      <c r="G29" s="317"/>
      <c r="H29" s="317"/>
    </row>
    <row r="30" spans="1:8" ht="69.75" customHeight="1" x14ac:dyDescent="0.2">
      <c r="A30" s="318" t="s">
        <v>139</v>
      </c>
      <c r="B30" s="319"/>
      <c r="C30" s="319"/>
      <c r="D30" s="319"/>
      <c r="E30" s="319"/>
      <c r="F30" s="319"/>
      <c r="G30" s="319"/>
      <c r="H30" s="16"/>
    </row>
    <row r="31" spans="1:8" ht="78" customHeight="1" x14ac:dyDescent="0.2">
      <c r="A31" s="317" t="s">
        <v>81</v>
      </c>
      <c r="B31" s="317"/>
      <c r="C31" s="317"/>
      <c r="D31" s="317"/>
      <c r="E31" s="317"/>
      <c r="F31" s="317"/>
      <c r="G31" s="317"/>
      <c r="H31" s="317"/>
    </row>
    <row r="32" spans="1:8" ht="18" customHeight="1" x14ac:dyDescent="0.2">
      <c r="A32" s="237" t="s">
        <v>74</v>
      </c>
      <c r="B32" s="332"/>
      <c r="C32" s="332"/>
      <c r="D32" s="332"/>
      <c r="E32" s="332"/>
      <c r="F32" s="332"/>
      <c r="G32" s="332"/>
      <c r="H32" s="238"/>
    </row>
    <row r="33" spans="1:8" ht="36" x14ac:dyDescent="0.2">
      <c r="A33" s="77" t="s">
        <v>16</v>
      </c>
      <c r="B33" s="77" t="s">
        <v>15</v>
      </c>
      <c r="C33" s="349" t="s">
        <v>85</v>
      </c>
      <c r="D33" s="350"/>
      <c r="E33" s="115" t="s">
        <v>146</v>
      </c>
      <c r="F33" s="77" t="s">
        <v>14</v>
      </c>
      <c r="G33" s="77" t="s">
        <v>148</v>
      </c>
      <c r="H33" s="4" t="s">
        <v>13</v>
      </c>
    </row>
    <row r="34" spans="1:8" ht="20.25" x14ac:dyDescent="0.35">
      <c r="A34" s="172"/>
      <c r="B34" s="172"/>
      <c r="C34" s="284"/>
      <c r="D34" s="283"/>
      <c r="E34" s="172"/>
      <c r="F34" s="172"/>
      <c r="G34" s="172"/>
      <c r="H34" s="173"/>
    </row>
    <row r="35" spans="1:8" ht="20.25" x14ac:dyDescent="0.35">
      <c r="A35" s="172"/>
      <c r="B35" s="172"/>
      <c r="C35" s="284"/>
      <c r="D35" s="283"/>
      <c r="E35" s="172"/>
      <c r="F35" s="172"/>
      <c r="G35" s="172"/>
      <c r="H35" s="173"/>
    </row>
    <row r="36" spans="1:8" ht="20.25" x14ac:dyDescent="0.35">
      <c r="A36" s="172"/>
      <c r="B36" s="172"/>
      <c r="C36" s="284"/>
      <c r="D36" s="283"/>
      <c r="E36" s="172"/>
      <c r="F36" s="172"/>
      <c r="G36" s="172"/>
      <c r="H36" s="173"/>
    </row>
    <row r="37" spans="1:8" ht="20.25" x14ac:dyDescent="0.35">
      <c r="A37" s="172"/>
      <c r="B37" s="172"/>
      <c r="C37" s="284"/>
      <c r="D37" s="283"/>
      <c r="E37" s="172"/>
      <c r="F37" s="172"/>
      <c r="G37" s="172"/>
      <c r="H37" s="173"/>
    </row>
    <row r="38" spans="1:8" ht="18" customHeight="1" x14ac:dyDescent="0.2">
      <c r="A38" s="246" t="s">
        <v>160</v>
      </c>
      <c r="B38" s="246"/>
      <c r="C38" s="246"/>
      <c r="D38" s="246"/>
      <c r="E38" s="347"/>
      <c r="F38" s="338" t="s">
        <v>68</v>
      </c>
      <c r="G38" s="339"/>
      <c r="H38" s="17">
        <f>SUM(H34:H37)</f>
        <v>0</v>
      </c>
    </row>
    <row r="39" spans="1:8" ht="18" customHeight="1" x14ac:dyDescent="0.2">
      <c r="A39" s="247"/>
      <c r="B39" s="247"/>
      <c r="C39" s="247"/>
      <c r="D39" s="247"/>
      <c r="E39" s="348"/>
      <c r="F39" s="334" t="s">
        <v>77</v>
      </c>
      <c r="G39" s="335"/>
      <c r="H39" s="340">
        <f>F24</f>
        <v>0</v>
      </c>
    </row>
    <row r="40" spans="1:8" ht="22.5" customHeight="1" x14ac:dyDescent="0.2">
      <c r="A40" s="247"/>
      <c r="B40" s="247"/>
      <c r="C40" s="247"/>
      <c r="D40" s="247"/>
      <c r="E40" s="348"/>
      <c r="F40" s="336"/>
      <c r="G40" s="337"/>
      <c r="H40" s="341"/>
    </row>
    <row r="41" spans="1:8" ht="25.5" customHeight="1" x14ac:dyDescent="0.2">
      <c r="A41" s="247"/>
      <c r="B41" s="247"/>
      <c r="C41" s="247"/>
      <c r="D41" s="247"/>
      <c r="E41" s="348"/>
      <c r="F41" s="336"/>
      <c r="G41" s="337"/>
      <c r="H41" s="342"/>
    </row>
    <row r="42" spans="1:8" ht="23.25" customHeight="1" x14ac:dyDescent="0.25">
      <c r="A42" s="68"/>
      <c r="B42" s="68"/>
      <c r="C42" s="68"/>
      <c r="D42" s="68"/>
      <c r="E42" s="116"/>
      <c r="F42" s="345" t="s">
        <v>79</v>
      </c>
      <c r="G42" s="346"/>
      <c r="H42" s="18">
        <f>(H38-H39)</f>
        <v>0</v>
      </c>
    </row>
    <row r="43" spans="1:8" ht="18" customHeight="1" x14ac:dyDescent="0.2">
      <c r="A43" s="78"/>
      <c r="B43" s="78"/>
      <c r="C43" s="78"/>
      <c r="D43" s="78"/>
      <c r="E43" s="78"/>
      <c r="F43" s="122"/>
      <c r="G43" s="122"/>
      <c r="H43" s="11"/>
    </row>
    <row r="44" spans="1:8" ht="20.25" x14ac:dyDescent="0.2">
      <c r="A44" s="79"/>
      <c r="B44" s="79"/>
      <c r="C44" s="79"/>
      <c r="D44" s="79"/>
      <c r="E44" s="79"/>
      <c r="F44" s="123"/>
      <c r="G44" s="123"/>
      <c r="H44" s="12"/>
    </row>
    <row r="45" spans="1:8" ht="24" customHeight="1" x14ac:dyDescent="0.2">
      <c r="A45" s="333" t="s">
        <v>70</v>
      </c>
      <c r="B45" s="333"/>
      <c r="C45" s="333"/>
      <c r="D45" s="333"/>
      <c r="E45" s="333"/>
      <c r="F45" s="333"/>
      <c r="G45" s="333"/>
      <c r="H45" s="333"/>
    </row>
    <row r="46" spans="1:8" ht="40.5" x14ac:dyDescent="0.2">
      <c r="A46" s="80" t="s">
        <v>16</v>
      </c>
      <c r="B46" s="80" t="s">
        <v>15</v>
      </c>
      <c r="C46" s="351" t="s">
        <v>85</v>
      </c>
      <c r="D46" s="350"/>
      <c r="E46" s="117" t="s">
        <v>147</v>
      </c>
      <c r="F46" s="80" t="s">
        <v>19</v>
      </c>
      <c r="G46" s="117" t="s">
        <v>69</v>
      </c>
      <c r="H46" s="6" t="s">
        <v>64</v>
      </c>
    </row>
    <row r="47" spans="1:8" ht="20.25" x14ac:dyDescent="0.35">
      <c r="A47" s="174"/>
      <c r="B47" s="174"/>
      <c r="C47" s="352"/>
      <c r="D47" s="283"/>
      <c r="E47" s="174"/>
      <c r="F47" s="174"/>
      <c r="G47" s="174"/>
      <c r="H47" s="173"/>
    </row>
    <row r="48" spans="1:8" ht="20.25" x14ac:dyDescent="0.35">
      <c r="A48" s="174"/>
      <c r="B48" s="174"/>
      <c r="C48" s="352"/>
      <c r="D48" s="283"/>
      <c r="E48" s="174"/>
      <c r="F48" s="174"/>
      <c r="G48" s="174"/>
      <c r="H48" s="173"/>
    </row>
    <row r="49" spans="1:8" ht="20.25" x14ac:dyDescent="0.35">
      <c r="A49" s="174"/>
      <c r="B49" s="174"/>
      <c r="C49" s="352"/>
      <c r="D49" s="283"/>
      <c r="E49" s="174"/>
      <c r="F49" s="174"/>
      <c r="G49" s="174"/>
      <c r="H49" s="173"/>
    </row>
    <row r="50" spans="1:8" ht="20.25" x14ac:dyDescent="0.35">
      <c r="A50" s="174"/>
      <c r="B50" s="174"/>
      <c r="C50" s="352"/>
      <c r="D50" s="283"/>
      <c r="E50" s="174"/>
      <c r="F50" s="174"/>
      <c r="G50" s="174"/>
      <c r="H50" s="173"/>
    </row>
    <row r="51" spans="1:8" ht="20.25" x14ac:dyDescent="0.35">
      <c r="A51" s="174"/>
      <c r="B51" s="174"/>
      <c r="C51" s="352"/>
      <c r="D51" s="283"/>
      <c r="E51" s="174"/>
      <c r="F51" s="174"/>
      <c r="G51" s="174"/>
      <c r="H51" s="173"/>
    </row>
    <row r="52" spans="1:8" ht="20.25" x14ac:dyDescent="0.35">
      <c r="A52" s="177"/>
      <c r="B52" s="177"/>
      <c r="C52" s="353"/>
      <c r="D52" s="354"/>
      <c r="E52" s="177"/>
      <c r="F52" s="177"/>
      <c r="G52" s="174"/>
      <c r="H52" s="173"/>
    </row>
    <row r="53" spans="1:8" ht="20.25" x14ac:dyDescent="0.35">
      <c r="A53" s="81"/>
      <c r="B53" s="81"/>
      <c r="C53" s="81"/>
      <c r="D53" s="81"/>
      <c r="E53" s="81"/>
      <c r="F53" s="81"/>
      <c r="G53" s="131" t="s">
        <v>68</v>
      </c>
      <c r="H53" s="19">
        <f>SUM(H47:H52)</f>
        <v>0</v>
      </c>
    </row>
    <row r="54" spans="1:8" ht="60.75" x14ac:dyDescent="0.35">
      <c r="A54" s="343" t="s">
        <v>159</v>
      </c>
      <c r="B54" s="343"/>
      <c r="C54" s="343"/>
      <c r="D54" s="343"/>
      <c r="E54" s="343"/>
      <c r="F54" s="344"/>
      <c r="G54" s="124" t="s">
        <v>131</v>
      </c>
      <c r="H54" s="20">
        <f>F23*25%</f>
        <v>0</v>
      </c>
    </row>
    <row r="55" spans="1:8" ht="78.75" customHeight="1" x14ac:dyDescent="0.35">
      <c r="A55" s="82"/>
      <c r="B55" s="82"/>
      <c r="C55" s="82"/>
      <c r="D55" s="82"/>
      <c r="E55" s="82"/>
      <c r="F55" s="85"/>
      <c r="G55" s="124" t="s">
        <v>78</v>
      </c>
      <c r="H55" s="20">
        <f>IF(H53&lt;H54,H53,H54)</f>
        <v>0</v>
      </c>
    </row>
    <row r="56" spans="1:8" ht="80.25" customHeight="1" x14ac:dyDescent="0.2">
      <c r="A56" s="247" t="s">
        <v>158</v>
      </c>
      <c r="B56" s="247"/>
      <c r="C56" s="247"/>
      <c r="D56" s="247"/>
      <c r="E56" s="247"/>
      <c r="F56" s="247"/>
      <c r="G56" s="247"/>
      <c r="H56" s="247"/>
    </row>
    <row r="57" spans="1:8" ht="46.5" customHeight="1" x14ac:dyDescent="0.2">
      <c r="A57" s="293" t="s">
        <v>152</v>
      </c>
      <c r="B57" s="293"/>
      <c r="C57" s="293"/>
      <c r="D57" s="293"/>
      <c r="E57" s="293"/>
      <c r="F57" s="293"/>
      <c r="G57" s="293"/>
      <c r="H57" s="293"/>
    </row>
    <row r="58" spans="1:8" ht="39" customHeight="1" x14ac:dyDescent="0.35">
      <c r="A58" s="290" t="s">
        <v>82</v>
      </c>
      <c r="B58" s="291"/>
      <c r="C58" s="291"/>
      <c r="D58" s="291"/>
      <c r="E58" s="291"/>
      <c r="F58" s="291"/>
      <c r="G58" s="291"/>
      <c r="H58" s="292"/>
    </row>
    <row r="59" spans="1:8" ht="42.75" x14ac:dyDescent="0.35">
      <c r="A59" s="83" t="s">
        <v>16</v>
      </c>
      <c r="B59" s="83" t="s">
        <v>15</v>
      </c>
      <c r="C59" s="288" t="s">
        <v>85</v>
      </c>
      <c r="D59" s="289"/>
      <c r="E59" s="118" t="s">
        <v>146</v>
      </c>
      <c r="F59" s="83" t="s">
        <v>14</v>
      </c>
      <c r="G59" s="125" t="s">
        <v>149</v>
      </c>
      <c r="H59" s="132" t="s">
        <v>161</v>
      </c>
    </row>
    <row r="60" spans="1:8" ht="20.25" x14ac:dyDescent="0.35">
      <c r="A60" s="172"/>
      <c r="B60" s="172"/>
      <c r="C60" s="282"/>
      <c r="D60" s="283"/>
      <c r="E60" s="172"/>
      <c r="F60" s="172"/>
      <c r="G60" s="172"/>
      <c r="H60" s="178"/>
    </row>
    <row r="61" spans="1:8" ht="20.25" x14ac:dyDescent="0.35">
      <c r="A61" s="172"/>
      <c r="B61" s="172"/>
      <c r="C61" s="282"/>
      <c r="D61" s="283"/>
      <c r="E61" s="172"/>
      <c r="F61" s="172"/>
      <c r="G61" s="172"/>
      <c r="H61" s="178"/>
    </row>
    <row r="62" spans="1:8" ht="20.25" x14ac:dyDescent="0.35">
      <c r="A62" s="172"/>
      <c r="B62" s="172"/>
      <c r="C62" s="282"/>
      <c r="D62" s="283"/>
      <c r="E62" s="172"/>
      <c r="F62" s="172"/>
      <c r="G62" s="172"/>
      <c r="H62" s="178"/>
    </row>
    <row r="63" spans="1:8" ht="20.25" x14ac:dyDescent="0.35">
      <c r="A63" s="172"/>
      <c r="B63" s="172"/>
      <c r="C63" s="282"/>
      <c r="D63" s="283"/>
      <c r="E63" s="172"/>
      <c r="F63" s="172"/>
      <c r="G63" s="172"/>
      <c r="H63" s="178"/>
    </row>
    <row r="64" spans="1:8" ht="20.25" x14ac:dyDescent="0.35">
      <c r="A64" s="172"/>
      <c r="B64" s="172"/>
      <c r="C64" s="282"/>
      <c r="D64" s="283"/>
      <c r="E64" s="172"/>
      <c r="F64" s="172"/>
      <c r="G64" s="172"/>
      <c r="H64" s="178"/>
    </row>
    <row r="65" spans="1:8" ht="20.25" x14ac:dyDescent="0.35">
      <c r="A65" s="172"/>
      <c r="B65" s="172"/>
      <c r="C65" s="282"/>
      <c r="D65" s="283"/>
      <c r="E65" s="172"/>
      <c r="F65" s="172"/>
      <c r="G65" s="172"/>
      <c r="H65" s="178"/>
    </row>
    <row r="66" spans="1:8" ht="20.25" x14ac:dyDescent="0.35">
      <c r="A66" s="172"/>
      <c r="B66" s="172"/>
      <c r="C66" s="282"/>
      <c r="D66" s="283"/>
      <c r="E66" s="172"/>
      <c r="F66" s="172"/>
      <c r="G66" s="172"/>
      <c r="H66" s="178"/>
    </row>
    <row r="67" spans="1:8" ht="20.25" x14ac:dyDescent="0.35">
      <c r="A67" s="172"/>
      <c r="B67" s="172"/>
      <c r="C67" s="282"/>
      <c r="D67" s="283"/>
      <c r="E67" s="172"/>
      <c r="F67" s="172"/>
      <c r="G67" s="172"/>
      <c r="H67" s="178"/>
    </row>
    <row r="68" spans="1:8" ht="20.25" x14ac:dyDescent="0.35">
      <c r="A68" s="172"/>
      <c r="B68" s="172"/>
      <c r="C68" s="282"/>
      <c r="D68" s="283"/>
      <c r="E68" s="172"/>
      <c r="F68" s="172"/>
      <c r="G68" s="172"/>
      <c r="H68" s="178"/>
    </row>
    <row r="69" spans="1:8" ht="20.25" x14ac:dyDescent="0.35">
      <c r="A69" s="172"/>
      <c r="B69" s="172"/>
      <c r="C69" s="282"/>
      <c r="D69" s="283"/>
      <c r="E69" s="172"/>
      <c r="F69" s="172"/>
      <c r="G69" s="172"/>
      <c r="H69" s="178"/>
    </row>
    <row r="70" spans="1:8" ht="20.25" x14ac:dyDescent="0.35">
      <c r="A70" s="172"/>
      <c r="B70" s="172"/>
      <c r="C70" s="282"/>
      <c r="D70" s="283"/>
      <c r="E70" s="172"/>
      <c r="F70" s="172"/>
      <c r="G70" s="172"/>
      <c r="H70" s="178"/>
    </row>
    <row r="71" spans="1:8" ht="20.25" x14ac:dyDescent="0.35">
      <c r="A71" s="172"/>
      <c r="B71" s="172"/>
      <c r="C71" s="282"/>
      <c r="D71" s="283"/>
      <c r="E71" s="172"/>
      <c r="F71" s="172"/>
      <c r="G71" s="172"/>
      <c r="H71" s="178"/>
    </row>
    <row r="72" spans="1:8" ht="20.25" x14ac:dyDescent="0.35">
      <c r="A72" s="172"/>
      <c r="B72" s="172"/>
      <c r="C72" s="282"/>
      <c r="D72" s="283"/>
      <c r="E72" s="172"/>
      <c r="F72" s="172"/>
      <c r="G72" s="172"/>
      <c r="H72" s="178"/>
    </row>
    <row r="73" spans="1:8" ht="20.25" x14ac:dyDescent="0.35">
      <c r="A73" s="172"/>
      <c r="B73" s="172"/>
      <c r="C73" s="282"/>
      <c r="D73" s="283"/>
      <c r="E73" s="172"/>
      <c r="F73" s="172"/>
      <c r="G73" s="172"/>
      <c r="H73" s="178"/>
    </row>
    <row r="74" spans="1:8" ht="20.25" x14ac:dyDescent="0.35">
      <c r="A74" s="172"/>
      <c r="B74" s="172"/>
      <c r="C74" s="282"/>
      <c r="D74" s="283"/>
      <c r="E74" s="172"/>
      <c r="F74" s="172"/>
      <c r="G74" s="172"/>
      <c r="H74" s="178"/>
    </row>
    <row r="75" spans="1:8" ht="20.25" x14ac:dyDescent="0.35">
      <c r="A75" s="172"/>
      <c r="B75" s="172"/>
      <c r="C75" s="282"/>
      <c r="D75" s="283"/>
      <c r="E75" s="172"/>
      <c r="F75" s="172"/>
      <c r="G75" s="172"/>
      <c r="H75" s="178"/>
    </row>
    <row r="76" spans="1:8" ht="20.25" x14ac:dyDescent="0.35">
      <c r="A76" s="172"/>
      <c r="B76" s="172"/>
      <c r="C76" s="282"/>
      <c r="D76" s="283"/>
      <c r="E76" s="172"/>
      <c r="F76" s="172"/>
      <c r="G76" s="172"/>
      <c r="H76" s="178"/>
    </row>
    <row r="77" spans="1:8" ht="20.25" x14ac:dyDescent="0.35">
      <c r="A77" s="172"/>
      <c r="B77" s="172"/>
      <c r="C77" s="282"/>
      <c r="D77" s="283"/>
      <c r="E77" s="172"/>
      <c r="F77" s="172"/>
      <c r="G77" s="172"/>
      <c r="H77" s="178"/>
    </row>
    <row r="78" spans="1:8" ht="20.25" x14ac:dyDescent="0.35">
      <c r="A78" s="172"/>
      <c r="B78" s="172"/>
      <c r="C78" s="282"/>
      <c r="D78" s="283"/>
      <c r="E78" s="172"/>
      <c r="F78" s="172"/>
      <c r="G78" s="172"/>
      <c r="H78" s="178"/>
    </row>
    <row r="79" spans="1:8" ht="20.25" x14ac:dyDescent="0.35">
      <c r="A79" s="172"/>
      <c r="B79" s="172"/>
      <c r="C79" s="282"/>
      <c r="D79" s="283"/>
      <c r="E79" s="172"/>
      <c r="F79" s="172"/>
      <c r="G79" s="172"/>
      <c r="H79" s="178"/>
    </row>
    <row r="80" spans="1:8" ht="20.25" x14ac:dyDescent="0.35">
      <c r="A80" s="172"/>
      <c r="B80" s="172"/>
      <c r="C80" s="282"/>
      <c r="D80" s="283"/>
      <c r="E80" s="172"/>
      <c r="F80" s="172"/>
      <c r="G80" s="172"/>
      <c r="H80" s="178"/>
    </row>
    <row r="81" spans="1:8" ht="20.25" x14ac:dyDescent="0.35">
      <c r="A81" s="172"/>
      <c r="B81" s="172"/>
      <c r="C81" s="282"/>
      <c r="D81" s="283"/>
      <c r="E81" s="172"/>
      <c r="F81" s="172"/>
      <c r="G81" s="172"/>
      <c r="H81" s="178"/>
    </row>
    <row r="82" spans="1:8" ht="21" thickBot="1" x14ac:dyDescent="0.4">
      <c r="A82" s="172"/>
      <c r="B82" s="172"/>
      <c r="C82" s="282"/>
      <c r="D82" s="283"/>
      <c r="E82" s="172"/>
      <c r="F82" s="172"/>
      <c r="G82" s="172"/>
      <c r="H82" s="178"/>
    </row>
    <row r="83" spans="1:8" ht="20.25" x14ac:dyDescent="0.35">
      <c r="E83" s="54"/>
      <c r="F83" s="54"/>
      <c r="G83" s="126" t="s">
        <v>66</v>
      </c>
      <c r="H83" s="14">
        <f>SUM(H60:H81)</f>
        <v>0</v>
      </c>
    </row>
    <row r="84" spans="1:8" ht="20.25" x14ac:dyDescent="0.35">
      <c r="E84" s="119"/>
      <c r="F84" s="119"/>
      <c r="G84" s="127" t="s">
        <v>150</v>
      </c>
      <c r="H84" s="21">
        <f>H55</f>
        <v>0</v>
      </c>
    </row>
    <row r="85" spans="1:8" ht="20.25" x14ac:dyDescent="0.35">
      <c r="E85" s="119"/>
      <c r="F85" s="119"/>
      <c r="G85" s="127" t="s">
        <v>67</v>
      </c>
      <c r="H85" s="22">
        <f>SUM(H83:H84)</f>
        <v>0</v>
      </c>
    </row>
    <row r="86" spans="1:8" ht="20.25" x14ac:dyDescent="0.3">
      <c r="E86" s="303" t="s">
        <v>84</v>
      </c>
      <c r="F86" s="303"/>
      <c r="G86" s="303"/>
      <c r="H86" s="23">
        <f>F23</f>
        <v>0</v>
      </c>
    </row>
    <row r="87" spans="1:8" ht="23.25" customHeight="1" x14ac:dyDescent="0.35">
      <c r="E87" s="119"/>
      <c r="F87" s="119"/>
      <c r="G87" s="127" t="s">
        <v>20</v>
      </c>
      <c r="H87" s="22">
        <f>(H85-H86)</f>
        <v>0</v>
      </c>
    </row>
    <row r="88" spans="1:8" s="24" customFormat="1" ht="78.75" customHeight="1" x14ac:dyDescent="0.3">
      <c r="A88" s="247" t="s">
        <v>151</v>
      </c>
      <c r="B88" s="247"/>
      <c r="C88" s="247"/>
      <c r="D88" s="247"/>
      <c r="E88" s="247"/>
      <c r="F88" s="247"/>
      <c r="G88" s="247"/>
      <c r="H88" s="247"/>
    </row>
    <row r="89" spans="1:8" s="24" customFormat="1" ht="41.25" customHeight="1" x14ac:dyDescent="0.3">
      <c r="A89" s="293" t="s">
        <v>152</v>
      </c>
      <c r="B89" s="293"/>
      <c r="C89" s="293"/>
      <c r="D89" s="293"/>
      <c r="E89" s="293"/>
      <c r="F89" s="293"/>
      <c r="G89" s="293"/>
      <c r="H89" s="293"/>
    </row>
    <row r="90" spans="1:8" s="24" customFormat="1" ht="43.5" customHeight="1" x14ac:dyDescent="0.3">
      <c r="A90" s="293" t="s">
        <v>162</v>
      </c>
      <c r="B90" s="293"/>
      <c r="C90" s="293"/>
      <c r="D90" s="293"/>
      <c r="E90" s="293"/>
      <c r="F90" s="293"/>
      <c r="G90" s="293"/>
      <c r="H90" s="293"/>
    </row>
    <row r="91" spans="1:8" ht="20.25" x14ac:dyDescent="0.2">
      <c r="A91" s="306" t="s">
        <v>62</v>
      </c>
      <c r="B91" s="307"/>
      <c r="C91" s="307"/>
      <c r="D91" s="307"/>
      <c r="E91" s="307"/>
      <c r="F91" s="307"/>
      <c r="G91" s="307"/>
      <c r="H91" s="308"/>
    </row>
    <row r="92" spans="1:8" ht="36" x14ac:dyDescent="0.2">
      <c r="A92" s="80" t="s">
        <v>16</v>
      </c>
      <c r="B92" s="80" t="s">
        <v>15</v>
      </c>
      <c r="C92" s="287" t="s">
        <v>85</v>
      </c>
      <c r="D92" s="286"/>
      <c r="E92" s="117" t="s">
        <v>147</v>
      </c>
      <c r="F92" s="80" t="s">
        <v>19</v>
      </c>
      <c r="G92" s="80" t="s">
        <v>149</v>
      </c>
      <c r="H92" s="6" t="s">
        <v>13</v>
      </c>
    </row>
    <row r="93" spans="1:8" ht="20.25" x14ac:dyDescent="0.35">
      <c r="A93" s="174"/>
      <c r="B93" s="174"/>
      <c r="C93" s="284"/>
      <c r="D93" s="283"/>
      <c r="E93" s="174"/>
      <c r="F93" s="174"/>
      <c r="G93" s="174"/>
      <c r="H93" s="173"/>
    </row>
    <row r="94" spans="1:8" ht="20.25" x14ac:dyDescent="0.35">
      <c r="A94" s="174"/>
      <c r="B94" s="174"/>
      <c r="C94" s="284"/>
      <c r="D94" s="283"/>
      <c r="E94" s="174"/>
      <c r="F94" s="174"/>
      <c r="G94" s="174"/>
      <c r="H94" s="173"/>
    </row>
    <row r="95" spans="1:8" ht="20.25" x14ac:dyDescent="0.35">
      <c r="A95" s="174"/>
      <c r="B95" s="174"/>
      <c r="C95" s="284"/>
      <c r="D95" s="283"/>
      <c r="E95" s="174"/>
      <c r="F95" s="174"/>
      <c r="G95" s="174"/>
      <c r="H95" s="173"/>
    </row>
    <row r="96" spans="1:8" ht="20.25" x14ac:dyDescent="0.35">
      <c r="A96" s="174"/>
      <c r="B96" s="174"/>
      <c r="C96" s="284"/>
      <c r="D96" s="283"/>
      <c r="E96" s="174"/>
      <c r="F96" s="174"/>
      <c r="G96" s="174"/>
      <c r="H96" s="173"/>
    </row>
    <row r="97" spans="1:8" ht="20.25" x14ac:dyDescent="0.35">
      <c r="A97" s="174"/>
      <c r="B97" s="174"/>
      <c r="C97" s="284"/>
      <c r="D97" s="283"/>
      <c r="E97" s="174"/>
      <c r="F97" s="174"/>
      <c r="G97" s="174"/>
      <c r="H97" s="173"/>
    </row>
    <row r="98" spans="1:8" ht="20.25" x14ac:dyDescent="0.35">
      <c r="A98" s="174"/>
      <c r="B98" s="174"/>
      <c r="C98" s="284"/>
      <c r="D98" s="283"/>
      <c r="E98" s="174"/>
      <c r="F98" s="174"/>
      <c r="G98" s="174"/>
      <c r="H98" s="173"/>
    </row>
    <row r="99" spans="1:8" ht="20.25" x14ac:dyDescent="0.35">
      <c r="A99" s="177"/>
      <c r="B99" s="177"/>
      <c r="C99" s="284"/>
      <c r="D99" s="283"/>
      <c r="E99" s="177"/>
      <c r="F99" s="177"/>
      <c r="G99" s="177"/>
      <c r="H99" s="179"/>
    </row>
    <row r="100" spans="1:8" ht="20.25" x14ac:dyDescent="0.35">
      <c r="A100" s="84"/>
      <c r="B100" s="84"/>
      <c r="C100" s="84"/>
      <c r="D100" s="84"/>
      <c r="E100" s="84"/>
      <c r="F100" s="84"/>
      <c r="G100" s="128" t="s">
        <v>18</v>
      </c>
      <c r="H100" s="5">
        <f>SUM(H93:H99)</f>
        <v>0</v>
      </c>
    </row>
    <row r="101" spans="1:8" ht="20.25" x14ac:dyDescent="0.35">
      <c r="A101" s="85"/>
      <c r="B101" s="85"/>
      <c r="C101" s="85"/>
      <c r="D101" s="85"/>
      <c r="E101" s="85"/>
      <c r="F101" s="85"/>
      <c r="G101" s="129"/>
      <c r="H101" s="13"/>
    </row>
    <row r="102" spans="1:8" x14ac:dyDescent="0.3">
      <c r="A102" s="86"/>
      <c r="B102" s="86"/>
      <c r="C102" s="86"/>
      <c r="D102" s="86"/>
      <c r="E102" s="86"/>
      <c r="F102" s="86"/>
      <c r="G102" s="86"/>
      <c r="H102" s="16"/>
    </row>
    <row r="103" spans="1:8" ht="20.25" x14ac:dyDescent="0.2">
      <c r="A103" s="306" t="s">
        <v>65</v>
      </c>
      <c r="B103" s="307"/>
      <c r="C103" s="307"/>
      <c r="D103" s="307"/>
      <c r="E103" s="307"/>
      <c r="F103" s="307"/>
      <c r="G103" s="307"/>
      <c r="H103" s="308"/>
    </row>
    <row r="104" spans="1:8" ht="36" x14ac:dyDescent="0.2">
      <c r="A104" s="77" t="s">
        <v>16</v>
      </c>
      <c r="B104" s="77" t="s">
        <v>15</v>
      </c>
      <c r="C104" s="285" t="s">
        <v>85</v>
      </c>
      <c r="D104" s="286"/>
      <c r="E104" s="115" t="s">
        <v>146</v>
      </c>
      <c r="F104" s="77" t="s">
        <v>14</v>
      </c>
      <c r="G104" s="77" t="s">
        <v>148</v>
      </c>
      <c r="H104" s="4" t="s">
        <v>13</v>
      </c>
    </row>
    <row r="105" spans="1:8" ht="20.25" x14ac:dyDescent="0.35">
      <c r="A105" s="172"/>
      <c r="B105" s="172"/>
      <c r="C105" s="282"/>
      <c r="D105" s="283"/>
      <c r="E105" s="172"/>
      <c r="F105" s="172"/>
      <c r="G105" s="172"/>
      <c r="H105" s="178"/>
    </row>
    <row r="106" spans="1:8" ht="20.25" x14ac:dyDescent="0.35">
      <c r="A106" s="172"/>
      <c r="B106" s="172"/>
      <c r="C106" s="282"/>
      <c r="D106" s="283"/>
      <c r="E106" s="172"/>
      <c r="F106" s="172"/>
      <c r="G106" s="172"/>
      <c r="H106" s="178"/>
    </row>
    <row r="107" spans="1:8" ht="20.25" x14ac:dyDescent="0.35">
      <c r="A107" s="172"/>
      <c r="B107" s="172"/>
      <c r="C107" s="282"/>
      <c r="D107" s="283"/>
      <c r="E107" s="172"/>
      <c r="F107" s="172"/>
      <c r="G107" s="172"/>
      <c r="H107" s="178"/>
    </row>
    <row r="108" spans="1:8" ht="20.25" x14ac:dyDescent="0.35">
      <c r="A108" s="172"/>
      <c r="B108" s="172"/>
      <c r="C108" s="282"/>
      <c r="D108" s="283"/>
      <c r="E108" s="172"/>
      <c r="F108" s="172"/>
      <c r="G108" s="172"/>
      <c r="H108" s="178"/>
    </row>
    <row r="109" spans="1:8" ht="20.25" x14ac:dyDescent="0.35">
      <c r="A109" s="172"/>
      <c r="B109" s="172"/>
      <c r="C109" s="282"/>
      <c r="D109" s="283"/>
      <c r="E109" s="172"/>
      <c r="F109" s="172"/>
      <c r="G109" s="172"/>
      <c r="H109" s="178"/>
    </row>
    <row r="110" spans="1:8" ht="20.25" x14ac:dyDescent="0.35">
      <c r="A110" s="172"/>
      <c r="B110" s="172"/>
      <c r="C110" s="282"/>
      <c r="D110" s="283"/>
      <c r="E110" s="172"/>
      <c r="F110" s="172"/>
      <c r="G110" s="172"/>
      <c r="H110" s="178"/>
    </row>
    <row r="111" spans="1:8" ht="20.25" x14ac:dyDescent="0.35">
      <c r="A111" s="172"/>
      <c r="B111" s="172"/>
      <c r="C111" s="282"/>
      <c r="D111" s="283"/>
      <c r="E111" s="172"/>
      <c r="F111" s="172"/>
      <c r="G111" s="172"/>
      <c r="H111" s="178"/>
    </row>
    <row r="112" spans="1:8" ht="18" customHeight="1" x14ac:dyDescent="0.3"/>
    <row r="113" spans="1:8" s="24" customFormat="1" ht="33.75" customHeight="1" x14ac:dyDescent="0.3">
      <c r="A113" s="247" t="s">
        <v>151</v>
      </c>
      <c r="B113" s="247"/>
      <c r="C113" s="247"/>
      <c r="D113" s="247"/>
      <c r="E113" s="247"/>
      <c r="F113" s="247"/>
      <c r="G113" s="247"/>
      <c r="H113" s="247"/>
    </row>
    <row r="114" spans="1:8" s="24" customFormat="1" ht="64.5" customHeight="1" x14ac:dyDescent="0.3">
      <c r="A114" s="247"/>
      <c r="B114" s="247"/>
      <c r="C114" s="247"/>
      <c r="D114" s="247"/>
      <c r="E114" s="247"/>
      <c r="F114" s="247"/>
      <c r="G114" s="247"/>
      <c r="H114" s="247"/>
    </row>
    <row r="115" spans="1:8" s="24" customFormat="1" ht="44.25" customHeight="1" x14ac:dyDescent="0.3">
      <c r="A115" s="293" t="s">
        <v>152</v>
      </c>
      <c r="B115" s="293"/>
      <c r="C115" s="293"/>
      <c r="D115" s="293"/>
      <c r="E115" s="293"/>
      <c r="F115" s="293"/>
      <c r="G115" s="293"/>
      <c r="H115" s="293"/>
    </row>
    <row r="116" spans="1:8" s="24" customFormat="1" ht="35.25" customHeight="1" x14ac:dyDescent="0.35">
      <c r="A116" s="313" t="s">
        <v>12</v>
      </c>
      <c r="B116" s="313"/>
      <c r="C116" s="313"/>
      <c r="D116" s="313"/>
      <c r="E116" s="313"/>
      <c r="F116" s="313"/>
      <c r="G116" s="313"/>
      <c r="H116" s="133"/>
    </row>
    <row r="117" spans="1:8" s="24" customFormat="1" ht="23.25" customHeight="1" x14ac:dyDescent="0.35">
      <c r="A117" s="309" t="s">
        <v>182</v>
      </c>
      <c r="B117" s="309"/>
      <c r="C117" s="309"/>
      <c r="D117" s="309"/>
      <c r="E117" s="309"/>
      <c r="F117" s="309"/>
      <c r="G117" s="309"/>
      <c r="H117" s="309"/>
    </row>
    <row r="118" spans="1:8" s="24" customFormat="1" ht="20.25" x14ac:dyDescent="0.3">
      <c r="A118" s="310" t="s">
        <v>59</v>
      </c>
      <c r="B118" s="310"/>
      <c r="C118" s="310"/>
      <c r="D118" s="310"/>
      <c r="E118" s="310"/>
      <c r="F118" s="310"/>
      <c r="G118" s="310"/>
      <c r="H118" s="310"/>
    </row>
    <row r="119" spans="1:8" s="24" customFormat="1" ht="17.25" x14ac:dyDescent="0.3">
      <c r="A119" s="311"/>
      <c r="B119" s="311"/>
      <c r="C119" s="311"/>
      <c r="D119" s="311"/>
      <c r="E119" s="311"/>
      <c r="F119" s="311"/>
      <c r="G119" s="311"/>
      <c r="H119" s="130"/>
    </row>
    <row r="120" spans="1:8" s="24" customFormat="1" ht="18" customHeight="1" x14ac:dyDescent="0.35">
      <c r="A120" s="312" t="s">
        <v>10</v>
      </c>
      <c r="B120" s="312"/>
      <c r="C120" s="312"/>
      <c r="D120" s="312"/>
      <c r="E120" s="312"/>
      <c r="F120" s="312"/>
      <c r="G120" s="312"/>
    </row>
    <row r="121" spans="1:8" s="24" customFormat="1" ht="18" customHeight="1" x14ac:dyDescent="0.35">
      <c r="A121" s="305" t="s">
        <v>126</v>
      </c>
      <c r="B121" s="305"/>
      <c r="C121" s="305"/>
      <c r="D121" s="305"/>
      <c r="E121" s="305"/>
      <c r="F121" s="305"/>
      <c r="G121" s="305"/>
    </row>
    <row r="122" spans="1:8" s="24" customFormat="1" ht="18" customHeight="1" x14ac:dyDescent="0.35">
      <c r="A122" s="304" t="s">
        <v>122</v>
      </c>
      <c r="B122" s="304"/>
      <c r="C122" s="304"/>
      <c r="D122" s="304"/>
      <c r="E122" s="304"/>
      <c r="F122" s="304"/>
      <c r="G122" s="304"/>
    </row>
    <row r="123" spans="1:8" s="24" customFormat="1" ht="18" customHeight="1" x14ac:dyDescent="0.35">
      <c r="A123" s="304" t="s">
        <v>123</v>
      </c>
      <c r="B123" s="304"/>
      <c r="C123" s="304"/>
      <c r="D123" s="304"/>
      <c r="E123" s="304"/>
      <c r="F123" s="304"/>
      <c r="G123" s="304"/>
    </row>
    <row r="124" spans="1:8" s="24" customFormat="1" ht="18" customHeight="1" x14ac:dyDescent="0.35">
      <c r="A124" s="304" t="s">
        <v>124</v>
      </c>
      <c r="B124" s="304"/>
      <c r="C124" s="304"/>
      <c r="D124" s="304"/>
      <c r="E124" s="304"/>
      <c r="F124" s="304"/>
      <c r="G124" s="304"/>
    </row>
    <row r="125" spans="1:8" s="24" customFormat="1" ht="20.25" x14ac:dyDescent="0.35">
      <c r="A125" s="305" t="s">
        <v>153</v>
      </c>
      <c r="B125" s="305"/>
      <c r="C125" s="305"/>
      <c r="D125" s="305"/>
      <c r="E125" s="305"/>
      <c r="F125" s="305"/>
      <c r="G125" s="305"/>
    </row>
    <row r="126" spans="1:8" s="24" customFormat="1" ht="20.25" x14ac:dyDescent="0.3">
      <c r="A126" s="188" t="s">
        <v>180</v>
      </c>
      <c r="B126" s="96" t="s">
        <v>5</v>
      </c>
      <c r="C126" s="275" t="s">
        <v>154</v>
      </c>
      <c r="D126" s="276"/>
      <c r="E126" s="276"/>
      <c r="F126" s="277"/>
      <c r="G126" s="259" t="s">
        <v>155</v>
      </c>
      <c r="H126" s="278"/>
    </row>
    <row r="127" spans="1:8" s="24" customFormat="1" ht="20.25" x14ac:dyDescent="0.35">
      <c r="A127" s="190" t="s">
        <v>4</v>
      </c>
      <c r="B127" s="87">
        <v>2.5</v>
      </c>
      <c r="C127" s="250"/>
      <c r="D127" s="279"/>
      <c r="E127" s="250"/>
      <c r="F127" s="250"/>
      <c r="G127" s="251">
        <f t="shared" ref="G127:G134" si="1">B127*C127</f>
        <v>0</v>
      </c>
      <c r="H127" s="252"/>
    </row>
    <row r="128" spans="1:8" s="24" customFormat="1" ht="20.25" x14ac:dyDescent="0.35">
      <c r="A128" s="190" t="s">
        <v>118</v>
      </c>
      <c r="B128" s="87">
        <v>5</v>
      </c>
      <c r="C128" s="253"/>
      <c r="D128" s="254"/>
      <c r="E128" s="254"/>
      <c r="F128" s="255"/>
      <c r="G128" s="251">
        <f t="shared" si="1"/>
        <v>0</v>
      </c>
      <c r="H128" s="256"/>
    </row>
    <row r="129" spans="1:8" s="24" customFormat="1" ht="20.25" x14ac:dyDescent="0.35">
      <c r="A129" s="190" t="s">
        <v>3</v>
      </c>
      <c r="B129" s="87">
        <v>1.5</v>
      </c>
      <c r="C129" s="280"/>
      <c r="D129" s="281"/>
      <c r="E129" s="250"/>
      <c r="F129" s="250"/>
      <c r="G129" s="251">
        <f t="shared" si="1"/>
        <v>0</v>
      </c>
      <c r="H129" s="252"/>
    </row>
    <row r="130" spans="1:8" s="24" customFormat="1" ht="20.25" x14ac:dyDescent="0.35">
      <c r="A130" s="190" t="s">
        <v>119</v>
      </c>
      <c r="B130" s="87">
        <v>3</v>
      </c>
      <c r="C130" s="261"/>
      <c r="D130" s="262"/>
      <c r="E130" s="262"/>
      <c r="F130" s="263"/>
      <c r="G130" s="251">
        <f t="shared" si="1"/>
        <v>0</v>
      </c>
      <c r="H130" s="256"/>
    </row>
    <row r="131" spans="1:8" s="24" customFormat="1" ht="20.25" x14ac:dyDescent="0.35">
      <c r="A131" s="190" t="s">
        <v>2</v>
      </c>
      <c r="B131" s="87">
        <v>1</v>
      </c>
      <c r="C131" s="250"/>
      <c r="D131" s="250"/>
      <c r="E131" s="250"/>
      <c r="F131" s="250"/>
      <c r="G131" s="251">
        <f t="shared" si="1"/>
        <v>0</v>
      </c>
      <c r="H131" s="252"/>
    </row>
    <row r="132" spans="1:8" s="24" customFormat="1" ht="20.25" x14ac:dyDescent="0.35">
      <c r="A132" s="190" t="s">
        <v>120</v>
      </c>
      <c r="B132" s="87">
        <v>3</v>
      </c>
      <c r="C132" s="253"/>
      <c r="D132" s="254"/>
      <c r="E132" s="254"/>
      <c r="F132" s="255"/>
      <c r="G132" s="251">
        <f t="shared" si="1"/>
        <v>0</v>
      </c>
      <c r="H132" s="256"/>
    </row>
    <row r="133" spans="1:8" s="24" customFormat="1" ht="20.25" x14ac:dyDescent="0.35">
      <c r="A133" s="190" t="s">
        <v>1</v>
      </c>
      <c r="B133" s="87">
        <v>1</v>
      </c>
      <c r="C133" s="264"/>
      <c r="D133" s="265"/>
      <c r="E133" s="265"/>
      <c r="F133" s="266"/>
      <c r="G133" s="251">
        <f t="shared" si="1"/>
        <v>0</v>
      </c>
      <c r="H133" s="256"/>
    </row>
    <row r="134" spans="1:8" s="24" customFormat="1" ht="20.25" x14ac:dyDescent="0.35">
      <c r="A134" s="190" t="s">
        <v>121</v>
      </c>
      <c r="B134" s="87">
        <v>3</v>
      </c>
      <c r="C134" s="250"/>
      <c r="D134" s="250"/>
      <c r="E134" s="250"/>
      <c r="F134" s="250"/>
      <c r="G134" s="251">
        <f t="shared" si="1"/>
        <v>0</v>
      </c>
      <c r="H134" s="252"/>
    </row>
    <row r="135" spans="1:8" s="24" customFormat="1" ht="20.25" x14ac:dyDescent="0.35">
      <c r="A135" s="267"/>
      <c r="B135" s="268"/>
      <c r="C135" s="257">
        <f>SUM(C127:C134)</f>
        <v>0</v>
      </c>
      <c r="D135" s="257"/>
      <c r="E135" s="258"/>
      <c r="F135" s="258"/>
      <c r="G135" s="274">
        <f>SUM(G127:G134)</f>
        <v>0</v>
      </c>
      <c r="H135" s="252"/>
    </row>
    <row r="136" spans="1:8" s="24" customFormat="1" ht="20.25" x14ac:dyDescent="0.35">
      <c r="A136" s="188" t="s">
        <v>180</v>
      </c>
      <c r="B136" s="96" t="s">
        <v>5</v>
      </c>
      <c r="C136" s="275" t="s">
        <v>154</v>
      </c>
      <c r="D136" s="276"/>
      <c r="E136" s="276"/>
      <c r="F136" s="277"/>
      <c r="G136" s="259" t="s">
        <v>156</v>
      </c>
      <c r="H136" s="260"/>
    </row>
    <row r="137" spans="1:8" s="24" customFormat="1" ht="20.25" x14ac:dyDescent="0.35">
      <c r="A137" s="190" t="s">
        <v>4</v>
      </c>
      <c r="B137" s="87">
        <v>2.5</v>
      </c>
      <c r="C137" s="253"/>
      <c r="D137" s="254"/>
      <c r="E137" s="254"/>
      <c r="F137" s="255"/>
      <c r="G137" s="251">
        <f t="shared" ref="G137:G144" si="2">B137*C137</f>
        <v>0</v>
      </c>
      <c r="H137" s="256"/>
    </row>
    <row r="138" spans="1:8" s="24" customFormat="1" ht="20.25" x14ac:dyDescent="0.35">
      <c r="A138" s="190" t="s">
        <v>118</v>
      </c>
      <c r="B138" s="87">
        <v>5</v>
      </c>
      <c r="C138" s="253"/>
      <c r="D138" s="254"/>
      <c r="E138" s="254"/>
      <c r="F138" s="255"/>
      <c r="G138" s="251">
        <f t="shared" si="2"/>
        <v>0</v>
      </c>
      <c r="H138" s="256"/>
    </row>
    <row r="139" spans="1:8" s="24" customFormat="1" ht="20.25" x14ac:dyDescent="0.35">
      <c r="A139" s="190" t="s">
        <v>3</v>
      </c>
      <c r="B139" s="87">
        <v>1.5</v>
      </c>
      <c r="C139" s="261"/>
      <c r="D139" s="262"/>
      <c r="E139" s="262"/>
      <c r="F139" s="263"/>
      <c r="G139" s="251">
        <f t="shared" si="2"/>
        <v>0</v>
      </c>
      <c r="H139" s="256"/>
    </row>
    <row r="140" spans="1:8" s="24" customFormat="1" ht="20.25" x14ac:dyDescent="0.35">
      <c r="A140" s="190" t="s">
        <v>119</v>
      </c>
      <c r="B140" s="87">
        <v>3</v>
      </c>
      <c r="C140" s="261"/>
      <c r="D140" s="262"/>
      <c r="E140" s="262"/>
      <c r="F140" s="263"/>
      <c r="G140" s="251">
        <f t="shared" si="2"/>
        <v>0</v>
      </c>
      <c r="H140" s="256"/>
    </row>
    <row r="141" spans="1:8" s="24" customFormat="1" ht="20.25" x14ac:dyDescent="0.35">
      <c r="A141" s="190" t="s">
        <v>2</v>
      </c>
      <c r="B141" s="87">
        <v>1</v>
      </c>
      <c r="C141" s="253"/>
      <c r="D141" s="254"/>
      <c r="E141" s="254"/>
      <c r="F141" s="255"/>
      <c r="G141" s="251">
        <f t="shared" si="2"/>
        <v>0</v>
      </c>
      <c r="H141" s="256"/>
    </row>
    <row r="142" spans="1:8" s="24" customFormat="1" ht="20.25" x14ac:dyDescent="0.35">
      <c r="A142" s="190" t="s">
        <v>120</v>
      </c>
      <c r="B142" s="87">
        <v>3</v>
      </c>
      <c r="C142" s="264"/>
      <c r="D142" s="265"/>
      <c r="E142" s="265"/>
      <c r="F142" s="266"/>
      <c r="G142" s="251">
        <f t="shared" si="2"/>
        <v>0</v>
      </c>
      <c r="H142" s="256"/>
    </row>
    <row r="143" spans="1:8" s="24" customFormat="1" ht="20.25" x14ac:dyDescent="0.35">
      <c r="A143" s="190" t="s">
        <v>125</v>
      </c>
      <c r="B143" s="87">
        <v>1</v>
      </c>
      <c r="C143" s="264"/>
      <c r="D143" s="265"/>
      <c r="E143" s="265"/>
      <c r="F143" s="266"/>
      <c r="G143" s="251">
        <f t="shared" si="2"/>
        <v>0</v>
      </c>
      <c r="H143" s="256"/>
    </row>
    <row r="144" spans="1:8" s="24" customFormat="1" ht="20.25" x14ac:dyDescent="0.35">
      <c r="A144" s="190" t="s">
        <v>121</v>
      </c>
      <c r="B144" s="87">
        <v>3</v>
      </c>
      <c r="C144" s="253"/>
      <c r="D144" s="254"/>
      <c r="E144" s="254"/>
      <c r="F144" s="255"/>
      <c r="G144" s="251">
        <f t="shared" si="2"/>
        <v>0</v>
      </c>
      <c r="H144" s="256"/>
    </row>
    <row r="145" spans="1:8" s="24" customFormat="1" ht="20.25" x14ac:dyDescent="0.35">
      <c r="A145" s="267"/>
      <c r="B145" s="268"/>
      <c r="C145" s="257">
        <f>SUM(C137:C144)</f>
        <v>0</v>
      </c>
      <c r="D145" s="257"/>
      <c r="E145" s="258"/>
      <c r="F145" s="258"/>
      <c r="G145" s="274">
        <f>SUM(G137:G144)</f>
        <v>0</v>
      </c>
      <c r="H145" s="252"/>
    </row>
    <row r="146" spans="1:8" s="24" customFormat="1" ht="24.75" customHeight="1" x14ac:dyDescent="0.35">
      <c r="A146" s="88"/>
      <c r="B146" s="97"/>
      <c r="C146" s="97"/>
      <c r="D146" s="97"/>
      <c r="E146" s="97"/>
      <c r="F146" s="97"/>
      <c r="G146" s="97"/>
      <c r="H146" s="54"/>
    </row>
    <row r="147" spans="1:8" s="24" customFormat="1" ht="20.25" x14ac:dyDescent="0.35">
      <c r="A147" s="188" t="s">
        <v>180</v>
      </c>
      <c r="B147" s="96" t="s">
        <v>5</v>
      </c>
      <c r="C147" s="275" t="s">
        <v>154</v>
      </c>
      <c r="D147" s="276"/>
      <c r="E147" s="276"/>
      <c r="F147" s="277"/>
      <c r="G147" s="259" t="s">
        <v>155</v>
      </c>
      <c r="H147" s="260"/>
    </row>
    <row r="148" spans="1:8" s="24" customFormat="1" ht="20.25" x14ac:dyDescent="0.35">
      <c r="A148" s="190" t="s">
        <v>4</v>
      </c>
      <c r="B148" s="87">
        <v>2.5</v>
      </c>
      <c r="C148" s="250"/>
      <c r="D148" s="250"/>
      <c r="E148" s="250"/>
      <c r="F148" s="250"/>
      <c r="G148" s="251">
        <f t="shared" ref="G148:G155" si="3">B148*C148</f>
        <v>0</v>
      </c>
      <c r="H148" s="252"/>
    </row>
    <row r="149" spans="1:8" s="24" customFormat="1" ht="20.25" x14ac:dyDescent="0.35">
      <c r="A149" s="190" t="s">
        <v>118</v>
      </c>
      <c r="B149" s="87">
        <v>5</v>
      </c>
      <c r="C149" s="253"/>
      <c r="D149" s="254"/>
      <c r="E149" s="254"/>
      <c r="F149" s="255"/>
      <c r="G149" s="251">
        <f t="shared" si="3"/>
        <v>0</v>
      </c>
      <c r="H149" s="256"/>
    </row>
    <row r="150" spans="1:8" s="24" customFormat="1" ht="20.25" x14ac:dyDescent="0.35">
      <c r="A150" s="190" t="s">
        <v>3</v>
      </c>
      <c r="B150" s="87">
        <v>1.5</v>
      </c>
      <c r="C150" s="280"/>
      <c r="D150" s="280"/>
      <c r="E150" s="250"/>
      <c r="F150" s="250"/>
      <c r="G150" s="251">
        <f t="shared" si="3"/>
        <v>0</v>
      </c>
      <c r="H150" s="252"/>
    </row>
    <row r="151" spans="1:8" s="24" customFormat="1" ht="20.25" x14ac:dyDescent="0.35">
      <c r="A151" s="190" t="s">
        <v>119</v>
      </c>
      <c r="B151" s="87">
        <v>3</v>
      </c>
      <c r="C151" s="261"/>
      <c r="D151" s="262"/>
      <c r="E151" s="262"/>
      <c r="F151" s="263"/>
      <c r="G151" s="251">
        <f t="shared" si="3"/>
        <v>0</v>
      </c>
      <c r="H151" s="256"/>
    </row>
    <row r="152" spans="1:8" s="24" customFormat="1" ht="20.25" x14ac:dyDescent="0.35">
      <c r="A152" s="190" t="s">
        <v>2</v>
      </c>
      <c r="B152" s="87">
        <v>1</v>
      </c>
      <c r="C152" s="250"/>
      <c r="D152" s="250"/>
      <c r="E152" s="250"/>
      <c r="F152" s="250"/>
      <c r="G152" s="251">
        <f t="shared" si="3"/>
        <v>0</v>
      </c>
      <c r="H152" s="252"/>
    </row>
    <row r="153" spans="1:8" s="24" customFormat="1" ht="20.25" x14ac:dyDescent="0.35">
      <c r="A153" s="190" t="s">
        <v>120</v>
      </c>
      <c r="B153" s="87">
        <v>3</v>
      </c>
      <c r="C153" s="253"/>
      <c r="D153" s="254"/>
      <c r="E153" s="254"/>
      <c r="F153" s="255"/>
      <c r="G153" s="251">
        <f t="shared" si="3"/>
        <v>0</v>
      </c>
      <c r="H153" s="256"/>
    </row>
    <row r="154" spans="1:8" s="24" customFormat="1" ht="20.25" x14ac:dyDescent="0.35">
      <c r="A154" s="190" t="s">
        <v>1</v>
      </c>
      <c r="B154" s="87">
        <v>1</v>
      </c>
      <c r="C154" s="253"/>
      <c r="D154" s="254"/>
      <c r="E154" s="254"/>
      <c r="F154" s="255"/>
      <c r="G154" s="251">
        <f t="shared" si="3"/>
        <v>0</v>
      </c>
      <c r="H154" s="256"/>
    </row>
    <row r="155" spans="1:8" s="24" customFormat="1" ht="20.25" x14ac:dyDescent="0.35">
      <c r="A155" s="190" t="s">
        <v>121</v>
      </c>
      <c r="B155" s="87">
        <v>3</v>
      </c>
      <c r="C155" s="250"/>
      <c r="D155" s="250"/>
      <c r="E155" s="250"/>
      <c r="F155" s="250"/>
      <c r="G155" s="251">
        <f t="shared" si="3"/>
        <v>0</v>
      </c>
      <c r="H155" s="252"/>
    </row>
    <row r="156" spans="1:8" s="24" customFormat="1" ht="20.25" x14ac:dyDescent="0.35">
      <c r="A156" s="267"/>
      <c r="B156" s="268"/>
      <c r="C156" s="257">
        <f>SUM(C148:C155)</f>
        <v>0</v>
      </c>
      <c r="D156" s="257"/>
      <c r="E156" s="258"/>
      <c r="F156" s="258"/>
      <c r="G156" s="274">
        <f>SUM(G148:G155)</f>
        <v>0</v>
      </c>
      <c r="H156" s="252"/>
    </row>
    <row r="157" spans="1:8" s="24" customFormat="1" ht="24.75" customHeight="1" x14ac:dyDescent="0.35">
      <c r="A157" s="88"/>
      <c r="B157" s="98"/>
      <c r="C157" s="106"/>
      <c r="D157" s="106"/>
      <c r="E157" s="98"/>
      <c r="F157" s="98"/>
      <c r="G157" s="106"/>
      <c r="H157" s="98"/>
    </row>
    <row r="158" spans="1:8" s="24" customFormat="1" ht="24.75" customHeight="1" x14ac:dyDescent="0.35">
      <c r="A158" s="269"/>
      <c r="B158" s="269"/>
      <c r="C158" s="269"/>
      <c r="D158" s="269"/>
      <c r="E158" s="269"/>
      <c r="F158" s="269"/>
      <c r="G158" s="269"/>
      <c r="H158" s="269"/>
    </row>
    <row r="159" spans="1:8" s="24" customFormat="1" ht="20.25" x14ac:dyDescent="0.35">
      <c r="A159" s="188" t="s">
        <v>180</v>
      </c>
      <c r="B159" s="96" t="s">
        <v>5</v>
      </c>
      <c r="C159" s="275" t="s">
        <v>154</v>
      </c>
      <c r="D159" s="276"/>
      <c r="E159" s="276"/>
      <c r="F159" s="277"/>
      <c r="G159" s="259" t="s">
        <v>157</v>
      </c>
      <c r="H159" s="260"/>
    </row>
    <row r="160" spans="1:8" s="24" customFormat="1" ht="20.25" x14ac:dyDescent="0.35">
      <c r="A160" s="190" t="s">
        <v>4</v>
      </c>
      <c r="B160" s="87">
        <v>2.5</v>
      </c>
      <c r="C160" s="250"/>
      <c r="D160" s="250"/>
      <c r="E160" s="250"/>
      <c r="F160" s="250"/>
      <c r="G160" s="251">
        <f t="shared" ref="G160:G167" si="4">B160*C160</f>
        <v>0</v>
      </c>
      <c r="H160" s="252"/>
    </row>
    <row r="161" spans="1:8" s="24" customFormat="1" ht="20.25" x14ac:dyDescent="0.35">
      <c r="A161" s="190" t="s">
        <v>118</v>
      </c>
      <c r="B161" s="87">
        <v>5</v>
      </c>
      <c r="C161" s="253"/>
      <c r="D161" s="254"/>
      <c r="E161" s="254"/>
      <c r="F161" s="255"/>
      <c r="G161" s="251">
        <f t="shared" si="4"/>
        <v>0</v>
      </c>
      <c r="H161" s="256"/>
    </row>
    <row r="162" spans="1:8" s="24" customFormat="1" ht="20.25" x14ac:dyDescent="0.35">
      <c r="A162" s="190" t="s">
        <v>3</v>
      </c>
      <c r="B162" s="87">
        <v>1.5</v>
      </c>
      <c r="C162" s="280"/>
      <c r="D162" s="280"/>
      <c r="E162" s="250"/>
      <c r="F162" s="250"/>
      <c r="G162" s="251">
        <f t="shared" si="4"/>
        <v>0</v>
      </c>
      <c r="H162" s="252"/>
    </row>
    <row r="163" spans="1:8" s="24" customFormat="1" ht="20.25" x14ac:dyDescent="0.35">
      <c r="A163" s="190" t="s">
        <v>119</v>
      </c>
      <c r="B163" s="87">
        <v>3</v>
      </c>
      <c r="C163" s="261"/>
      <c r="D163" s="262"/>
      <c r="E163" s="262"/>
      <c r="F163" s="263"/>
      <c r="G163" s="251">
        <f t="shared" si="4"/>
        <v>0</v>
      </c>
      <c r="H163" s="256"/>
    </row>
    <row r="164" spans="1:8" s="24" customFormat="1" ht="20.25" x14ac:dyDescent="0.35">
      <c r="A164" s="190" t="s">
        <v>2</v>
      </c>
      <c r="B164" s="87">
        <v>1</v>
      </c>
      <c r="C164" s="250"/>
      <c r="D164" s="250"/>
      <c r="E164" s="250"/>
      <c r="F164" s="250"/>
      <c r="G164" s="251">
        <f t="shared" si="4"/>
        <v>0</v>
      </c>
      <c r="H164" s="252"/>
    </row>
    <row r="165" spans="1:8" s="24" customFormat="1" ht="20.25" x14ac:dyDescent="0.35">
      <c r="A165" s="190" t="s">
        <v>120</v>
      </c>
      <c r="B165" s="87">
        <v>3</v>
      </c>
      <c r="C165" s="253"/>
      <c r="D165" s="254"/>
      <c r="E165" s="254"/>
      <c r="F165" s="255"/>
      <c r="G165" s="251">
        <f t="shared" si="4"/>
        <v>0</v>
      </c>
      <c r="H165" s="256"/>
    </row>
    <row r="166" spans="1:8" s="24" customFormat="1" ht="20.25" x14ac:dyDescent="0.35">
      <c r="A166" s="190" t="s">
        <v>1</v>
      </c>
      <c r="B166" s="87">
        <v>1</v>
      </c>
      <c r="C166" s="253"/>
      <c r="D166" s="254"/>
      <c r="E166" s="254"/>
      <c r="F166" s="255"/>
      <c r="G166" s="251">
        <f t="shared" si="4"/>
        <v>0</v>
      </c>
      <c r="H166" s="256"/>
    </row>
    <row r="167" spans="1:8" s="24" customFormat="1" ht="20.25" x14ac:dyDescent="0.35">
      <c r="A167" s="190" t="s">
        <v>121</v>
      </c>
      <c r="B167" s="87">
        <v>3</v>
      </c>
      <c r="C167" s="250"/>
      <c r="D167" s="250"/>
      <c r="E167" s="250"/>
      <c r="F167" s="250"/>
      <c r="G167" s="251">
        <f t="shared" si="4"/>
        <v>0</v>
      </c>
      <c r="H167" s="252"/>
    </row>
    <row r="168" spans="1:8" s="24" customFormat="1" ht="20.25" x14ac:dyDescent="0.35">
      <c r="A168" s="267"/>
      <c r="B168" s="268"/>
      <c r="C168" s="257">
        <f>SUM(C160:C167)</f>
        <v>0</v>
      </c>
      <c r="D168" s="257"/>
      <c r="E168" s="258"/>
      <c r="F168" s="258"/>
      <c r="G168" s="274">
        <f>SUM(G160:G167)</f>
        <v>0</v>
      </c>
      <c r="H168" s="252"/>
    </row>
    <row r="169" spans="1:8" s="24" customFormat="1" ht="39" customHeight="1" x14ac:dyDescent="0.3">
      <c r="A169" s="302" t="s">
        <v>0</v>
      </c>
      <c r="B169" s="302"/>
      <c r="C169" s="302"/>
      <c r="D169" s="302"/>
      <c r="E169" s="302"/>
      <c r="F169" s="302"/>
      <c r="G169" s="302"/>
      <c r="H169" s="302"/>
    </row>
    <row r="170" spans="1:8" s="24" customFormat="1" ht="17.25" customHeight="1" x14ac:dyDescent="0.3">
      <c r="A170" s="188" t="s">
        <v>180</v>
      </c>
      <c r="B170" s="96" t="s">
        <v>5</v>
      </c>
      <c r="C170" s="275" t="s">
        <v>154</v>
      </c>
      <c r="D170" s="276"/>
      <c r="E170" s="276"/>
      <c r="F170" s="277"/>
      <c r="G170" s="259" t="s">
        <v>155</v>
      </c>
      <c r="H170" s="278"/>
    </row>
    <row r="171" spans="1:8" s="24" customFormat="1" ht="20.25" x14ac:dyDescent="0.35">
      <c r="A171" s="190" t="s">
        <v>4</v>
      </c>
      <c r="B171" s="87">
        <v>2.5</v>
      </c>
      <c r="C171" s="250"/>
      <c r="D171" s="279"/>
      <c r="E171" s="250"/>
      <c r="F171" s="250"/>
      <c r="G171" s="251">
        <f t="shared" ref="G171:G178" si="5">B171*C171</f>
        <v>0</v>
      </c>
      <c r="H171" s="252"/>
    </row>
    <row r="172" spans="1:8" s="24" customFormat="1" ht="17.25" customHeight="1" x14ac:dyDescent="0.35">
      <c r="A172" s="190" t="s">
        <v>118</v>
      </c>
      <c r="B172" s="87">
        <v>5</v>
      </c>
      <c r="C172" s="253"/>
      <c r="D172" s="254"/>
      <c r="E172" s="254"/>
      <c r="F172" s="255"/>
      <c r="G172" s="251">
        <f t="shared" si="5"/>
        <v>0</v>
      </c>
      <c r="H172" s="256"/>
    </row>
    <row r="173" spans="1:8" s="24" customFormat="1" ht="19.5" customHeight="1" x14ac:dyDescent="0.35">
      <c r="A173" s="190" t="s">
        <v>3</v>
      </c>
      <c r="B173" s="87">
        <v>1.5</v>
      </c>
      <c r="C173" s="280"/>
      <c r="D173" s="281"/>
      <c r="E173" s="250"/>
      <c r="F173" s="250"/>
      <c r="G173" s="251">
        <f t="shared" si="5"/>
        <v>0</v>
      </c>
      <c r="H173" s="252"/>
    </row>
    <row r="174" spans="1:8" s="24" customFormat="1" ht="20.25" x14ac:dyDescent="0.35">
      <c r="A174" s="190" t="s">
        <v>119</v>
      </c>
      <c r="B174" s="87">
        <v>3</v>
      </c>
      <c r="C174" s="261"/>
      <c r="D174" s="262"/>
      <c r="E174" s="262"/>
      <c r="F174" s="263"/>
      <c r="G174" s="251">
        <f t="shared" si="5"/>
        <v>0</v>
      </c>
      <c r="H174" s="256"/>
    </row>
    <row r="175" spans="1:8" s="24" customFormat="1" ht="20.25" x14ac:dyDescent="0.35">
      <c r="A175" s="190" t="s">
        <v>2</v>
      </c>
      <c r="B175" s="87">
        <v>1</v>
      </c>
      <c r="C175" s="250"/>
      <c r="D175" s="250"/>
      <c r="E175" s="250"/>
      <c r="F175" s="250"/>
      <c r="G175" s="251">
        <f t="shared" si="5"/>
        <v>0</v>
      </c>
      <c r="H175" s="252"/>
    </row>
    <row r="176" spans="1:8" s="24" customFormat="1" ht="20.25" x14ac:dyDescent="0.35">
      <c r="A176" s="190" t="s">
        <v>120</v>
      </c>
      <c r="B176" s="87">
        <v>3</v>
      </c>
      <c r="C176" s="253"/>
      <c r="D176" s="254"/>
      <c r="E176" s="254"/>
      <c r="F176" s="255"/>
      <c r="G176" s="251">
        <f t="shared" si="5"/>
        <v>0</v>
      </c>
      <c r="H176" s="256"/>
    </row>
    <row r="177" spans="1:8" s="24" customFormat="1" ht="18" customHeight="1" x14ac:dyDescent="0.35">
      <c r="A177" s="190" t="s">
        <v>1</v>
      </c>
      <c r="B177" s="87">
        <v>1</v>
      </c>
      <c r="C177" s="264"/>
      <c r="D177" s="265"/>
      <c r="E177" s="265"/>
      <c r="F177" s="266"/>
      <c r="G177" s="251">
        <f t="shared" si="5"/>
        <v>0</v>
      </c>
      <c r="H177" s="256"/>
    </row>
    <row r="178" spans="1:8" s="24" customFormat="1" ht="20.25" x14ac:dyDescent="0.35">
      <c r="A178" s="190" t="s">
        <v>121</v>
      </c>
      <c r="B178" s="87">
        <v>3</v>
      </c>
      <c r="C178" s="250"/>
      <c r="D178" s="250"/>
      <c r="E178" s="250"/>
      <c r="F178" s="250"/>
      <c r="G178" s="251">
        <f t="shared" si="5"/>
        <v>0</v>
      </c>
      <c r="H178" s="252"/>
    </row>
    <row r="179" spans="1:8" s="24" customFormat="1" ht="20.25" x14ac:dyDescent="0.35">
      <c r="A179" s="267"/>
      <c r="B179" s="268"/>
      <c r="C179" s="257">
        <f>SUM(C171:C178)</f>
        <v>0</v>
      </c>
      <c r="D179" s="257"/>
      <c r="E179" s="258"/>
      <c r="F179" s="258"/>
      <c r="G179" s="274">
        <f>SUM(G171:G178)</f>
        <v>0</v>
      </c>
      <c r="H179" s="252"/>
    </row>
    <row r="180" spans="1:8" s="24" customFormat="1" ht="20.25" x14ac:dyDescent="0.35">
      <c r="A180" s="269"/>
      <c r="B180" s="269"/>
      <c r="C180" s="269"/>
      <c r="D180" s="269"/>
      <c r="E180" s="269"/>
      <c r="F180" s="269"/>
      <c r="G180" s="269"/>
      <c r="H180" s="54"/>
    </row>
    <row r="181" spans="1:8" s="24" customFormat="1" ht="20.25" x14ac:dyDescent="0.35">
      <c r="A181" s="188" t="s">
        <v>180</v>
      </c>
      <c r="B181" s="96" t="s">
        <v>5</v>
      </c>
      <c r="C181" s="275" t="s">
        <v>154</v>
      </c>
      <c r="D181" s="276"/>
      <c r="E181" s="276"/>
      <c r="F181" s="277"/>
      <c r="G181" s="259" t="s">
        <v>156</v>
      </c>
      <c r="H181" s="260"/>
    </row>
    <row r="182" spans="1:8" s="24" customFormat="1" ht="20.25" x14ac:dyDescent="0.35">
      <c r="A182" s="190" t="s">
        <v>4</v>
      </c>
      <c r="B182" s="87">
        <v>2.5</v>
      </c>
      <c r="C182" s="253"/>
      <c r="D182" s="254"/>
      <c r="E182" s="254"/>
      <c r="F182" s="255"/>
      <c r="G182" s="251">
        <f t="shared" ref="G182:G189" si="6">B182*C182</f>
        <v>0</v>
      </c>
      <c r="H182" s="256"/>
    </row>
    <row r="183" spans="1:8" s="24" customFormat="1" ht="20.25" x14ac:dyDescent="0.35">
      <c r="A183" s="190" t="s">
        <v>118</v>
      </c>
      <c r="B183" s="87">
        <v>5</v>
      </c>
      <c r="C183" s="253"/>
      <c r="D183" s="254"/>
      <c r="E183" s="254"/>
      <c r="F183" s="255"/>
      <c r="G183" s="251">
        <f t="shared" si="6"/>
        <v>0</v>
      </c>
      <c r="H183" s="256"/>
    </row>
    <row r="184" spans="1:8" s="24" customFormat="1" ht="20.25" x14ac:dyDescent="0.35">
      <c r="A184" s="190" t="s">
        <v>3</v>
      </c>
      <c r="B184" s="87">
        <v>1.5</v>
      </c>
      <c r="C184" s="261"/>
      <c r="D184" s="262"/>
      <c r="E184" s="262"/>
      <c r="F184" s="263"/>
      <c r="G184" s="251">
        <f t="shared" si="6"/>
        <v>0</v>
      </c>
      <c r="H184" s="256"/>
    </row>
    <row r="185" spans="1:8" s="24" customFormat="1" ht="20.25" x14ac:dyDescent="0.35">
      <c r="A185" s="190" t="s">
        <v>119</v>
      </c>
      <c r="B185" s="87">
        <v>3</v>
      </c>
      <c r="C185" s="261"/>
      <c r="D185" s="262"/>
      <c r="E185" s="262"/>
      <c r="F185" s="263"/>
      <c r="G185" s="251">
        <f t="shared" si="6"/>
        <v>0</v>
      </c>
      <c r="H185" s="256"/>
    </row>
    <row r="186" spans="1:8" ht="20.25" x14ac:dyDescent="0.35">
      <c r="A186" s="190" t="s">
        <v>2</v>
      </c>
      <c r="B186" s="87">
        <v>1</v>
      </c>
      <c r="C186" s="294"/>
      <c r="D186" s="295"/>
      <c r="E186" s="295"/>
      <c r="F186" s="296"/>
      <c r="G186" s="297">
        <f t="shared" si="6"/>
        <v>0</v>
      </c>
      <c r="H186" s="298"/>
    </row>
    <row r="187" spans="1:8" ht="20.25" x14ac:dyDescent="0.35">
      <c r="A187" s="190" t="s">
        <v>120</v>
      </c>
      <c r="B187" s="87">
        <v>3</v>
      </c>
      <c r="C187" s="299"/>
      <c r="D187" s="300"/>
      <c r="E187" s="300"/>
      <c r="F187" s="301"/>
      <c r="G187" s="297">
        <f t="shared" si="6"/>
        <v>0</v>
      </c>
      <c r="H187" s="298"/>
    </row>
    <row r="188" spans="1:8" ht="20.25" x14ac:dyDescent="0.35">
      <c r="A188" s="190" t="s">
        <v>125</v>
      </c>
      <c r="B188" s="87">
        <v>1</v>
      </c>
      <c r="C188" s="299"/>
      <c r="D188" s="300"/>
      <c r="E188" s="300"/>
      <c r="F188" s="301"/>
      <c r="G188" s="297">
        <f t="shared" si="6"/>
        <v>0</v>
      </c>
      <c r="H188" s="298"/>
    </row>
    <row r="189" spans="1:8" ht="20.25" x14ac:dyDescent="0.35">
      <c r="A189" s="190" t="s">
        <v>121</v>
      </c>
      <c r="B189" s="87">
        <v>3</v>
      </c>
      <c r="C189" s="294"/>
      <c r="D189" s="295"/>
      <c r="E189" s="295"/>
      <c r="F189" s="296"/>
      <c r="G189" s="297">
        <f t="shared" si="6"/>
        <v>0</v>
      </c>
      <c r="H189" s="298"/>
    </row>
    <row r="190" spans="1:8" ht="18" x14ac:dyDescent="0.25">
      <c r="A190" s="248"/>
      <c r="B190" s="249"/>
      <c r="C190" s="270">
        <f>SUM(C182:C189)</f>
        <v>0</v>
      </c>
      <c r="D190" s="270"/>
      <c r="E190" s="271"/>
      <c r="F190" s="271"/>
      <c r="G190" s="272">
        <f>SUM(G182:G189)</f>
        <v>0</v>
      </c>
      <c r="H190" s="273"/>
    </row>
    <row r="191" spans="1:8" ht="20.25" x14ac:dyDescent="0.35">
      <c r="A191" s="88"/>
      <c r="B191" s="97"/>
      <c r="C191" s="97"/>
      <c r="D191" s="97"/>
      <c r="E191" s="97"/>
      <c r="F191" s="97"/>
      <c r="G191" s="97"/>
      <c r="H191" s="3"/>
    </row>
  </sheetData>
  <sheetProtection selectLockedCells="1"/>
  <mergeCells count="235">
    <mergeCell ref="A31:H31"/>
    <mergeCell ref="A32:H32"/>
    <mergeCell ref="A45:H45"/>
    <mergeCell ref="F39:G41"/>
    <mergeCell ref="F38:G38"/>
    <mergeCell ref="H39:H41"/>
    <mergeCell ref="A54:F54"/>
    <mergeCell ref="A56:H56"/>
    <mergeCell ref="F42:G42"/>
    <mergeCell ref="A38:E41"/>
    <mergeCell ref="C33:D33"/>
    <mergeCell ref="C34:D34"/>
    <mergeCell ref="C35:D35"/>
    <mergeCell ref="C36:D36"/>
    <mergeCell ref="C37:D37"/>
    <mergeCell ref="C46:D46"/>
    <mergeCell ref="C47:D47"/>
    <mergeCell ref="C48:D48"/>
    <mergeCell ref="C49:D49"/>
    <mergeCell ref="C50:D50"/>
    <mergeCell ref="C51:D51"/>
    <mergeCell ref="C52:D52"/>
    <mergeCell ref="F11:G11"/>
    <mergeCell ref="B1:E1"/>
    <mergeCell ref="F17:G17"/>
    <mergeCell ref="F24:G24"/>
    <mergeCell ref="A6:G6"/>
    <mergeCell ref="F7:G7"/>
    <mergeCell ref="F8:G8"/>
    <mergeCell ref="F9:G9"/>
    <mergeCell ref="F10:G10"/>
    <mergeCell ref="F23:G23"/>
    <mergeCell ref="F18:G18"/>
    <mergeCell ref="F19:G19"/>
    <mergeCell ref="F25:G25"/>
    <mergeCell ref="F12:G12"/>
    <mergeCell ref="F13:G13"/>
    <mergeCell ref="F14:G14"/>
    <mergeCell ref="F15:G15"/>
    <mergeCell ref="F16:G16"/>
    <mergeCell ref="A27:G27"/>
    <mergeCell ref="A30:G30"/>
    <mergeCell ref="F21:G21"/>
    <mergeCell ref="F22:G22"/>
    <mergeCell ref="A28:G28"/>
    <mergeCell ref="A29:H29"/>
    <mergeCell ref="E86:G86"/>
    <mergeCell ref="A123:G123"/>
    <mergeCell ref="C134:F134"/>
    <mergeCell ref="G134:H134"/>
    <mergeCell ref="C135:F135"/>
    <mergeCell ref="G135:H135"/>
    <mergeCell ref="A124:G124"/>
    <mergeCell ref="A125:G125"/>
    <mergeCell ref="C126:F126"/>
    <mergeCell ref="G126:H126"/>
    <mergeCell ref="A121:G121"/>
    <mergeCell ref="A122:G122"/>
    <mergeCell ref="A103:H103"/>
    <mergeCell ref="A91:H91"/>
    <mergeCell ref="A117:H117"/>
    <mergeCell ref="A118:H118"/>
    <mergeCell ref="A119:G119"/>
    <mergeCell ref="A120:G120"/>
    <mergeCell ref="A116:G116"/>
    <mergeCell ref="A90:H90"/>
    <mergeCell ref="A113:H114"/>
    <mergeCell ref="A115:H115"/>
    <mergeCell ref="C93:D93"/>
    <mergeCell ref="A135:B135"/>
    <mergeCell ref="C127:F127"/>
    <mergeCell ref="G127:H127"/>
    <mergeCell ref="C129:F129"/>
    <mergeCell ref="G129:H129"/>
    <mergeCell ref="C131:F131"/>
    <mergeCell ref="G131:H131"/>
    <mergeCell ref="C139:F139"/>
    <mergeCell ref="G139:H139"/>
    <mergeCell ref="C128:F128"/>
    <mergeCell ref="C130:F130"/>
    <mergeCell ref="C132:F132"/>
    <mergeCell ref="C133:F133"/>
    <mergeCell ref="G128:H128"/>
    <mergeCell ref="G130:H130"/>
    <mergeCell ref="G132:H132"/>
    <mergeCell ref="G133:H133"/>
    <mergeCell ref="C141:F141"/>
    <mergeCell ref="G141:H141"/>
    <mergeCell ref="C144:F144"/>
    <mergeCell ref="C136:F136"/>
    <mergeCell ref="G136:H136"/>
    <mergeCell ref="C137:F137"/>
    <mergeCell ref="G137:H137"/>
    <mergeCell ref="C145:F145"/>
    <mergeCell ref="G145:H145"/>
    <mergeCell ref="G144:H144"/>
    <mergeCell ref="C138:F138"/>
    <mergeCell ref="G138:H138"/>
    <mergeCell ref="C140:F140"/>
    <mergeCell ref="G140:H140"/>
    <mergeCell ref="C142:F142"/>
    <mergeCell ref="G142:H142"/>
    <mergeCell ref="C143:F143"/>
    <mergeCell ref="G143:H143"/>
    <mergeCell ref="C148:F148"/>
    <mergeCell ref="G148:H148"/>
    <mergeCell ref="C150:F150"/>
    <mergeCell ref="G150:H150"/>
    <mergeCell ref="C155:F155"/>
    <mergeCell ref="G155:H155"/>
    <mergeCell ref="C149:F149"/>
    <mergeCell ref="G149:H149"/>
    <mergeCell ref="C151:F151"/>
    <mergeCell ref="G151:H151"/>
    <mergeCell ref="C153:F153"/>
    <mergeCell ref="G153:H153"/>
    <mergeCell ref="C154:F154"/>
    <mergeCell ref="G154:H154"/>
    <mergeCell ref="A156:B156"/>
    <mergeCell ref="A145:B145"/>
    <mergeCell ref="A88:H88"/>
    <mergeCell ref="A89:H89"/>
    <mergeCell ref="A169:H169"/>
    <mergeCell ref="A168:B168"/>
    <mergeCell ref="C168:F168"/>
    <mergeCell ref="G168:H168"/>
    <mergeCell ref="C159:F159"/>
    <mergeCell ref="G159:H159"/>
    <mergeCell ref="C160:F160"/>
    <mergeCell ref="G160:H160"/>
    <mergeCell ref="C162:F162"/>
    <mergeCell ref="G162:H162"/>
    <mergeCell ref="C164:F164"/>
    <mergeCell ref="G164:H164"/>
    <mergeCell ref="C167:F167"/>
    <mergeCell ref="G167:H167"/>
    <mergeCell ref="C147:F147"/>
    <mergeCell ref="G147:H147"/>
    <mergeCell ref="C152:F152"/>
    <mergeCell ref="G152:H152"/>
    <mergeCell ref="C156:F156"/>
    <mergeCell ref="G156:H156"/>
    <mergeCell ref="C181:F181"/>
    <mergeCell ref="C186:F186"/>
    <mergeCell ref="G186:H186"/>
    <mergeCell ref="C187:F187"/>
    <mergeCell ref="G187:H187"/>
    <mergeCell ref="C188:F188"/>
    <mergeCell ref="G188:H188"/>
    <mergeCell ref="C189:F189"/>
    <mergeCell ref="G189:H189"/>
    <mergeCell ref="C59:D59"/>
    <mergeCell ref="C60:D60"/>
    <mergeCell ref="C61:D61"/>
    <mergeCell ref="C62:D62"/>
    <mergeCell ref="C63:D63"/>
    <mergeCell ref="C64:D64"/>
    <mergeCell ref="C65:D65"/>
    <mergeCell ref="A58:H58"/>
    <mergeCell ref="A57:H57"/>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92:D92"/>
    <mergeCell ref="C107:D107"/>
    <mergeCell ref="C108:D108"/>
    <mergeCell ref="C109:D109"/>
    <mergeCell ref="C110:D110"/>
    <mergeCell ref="C111:D111"/>
    <mergeCell ref="C94:D94"/>
    <mergeCell ref="C95:D95"/>
    <mergeCell ref="C96:D96"/>
    <mergeCell ref="C97:D97"/>
    <mergeCell ref="C98:D98"/>
    <mergeCell ref="C99:D99"/>
    <mergeCell ref="C104:D104"/>
    <mergeCell ref="C105:D105"/>
    <mergeCell ref="C106:D106"/>
    <mergeCell ref="A158:H158"/>
    <mergeCell ref="C161:F161"/>
    <mergeCell ref="G161:H161"/>
    <mergeCell ref="C163:F163"/>
    <mergeCell ref="G163:H163"/>
    <mergeCell ref="C165:F165"/>
    <mergeCell ref="G165:H165"/>
    <mergeCell ref="C166:F166"/>
    <mergeCell ref="G166:H166"/>
    <mergeCell ref="C170:F170"/>
    <mergeCell ref="G170:H170"/>
    <mergeCell ref="C171:F171"/>
    <mergeCell ref="G171:H171"/>
    <mergeCell ref="C172:F172"/>
    <mergeCell ref="G172:H172"/>
    <mergeCell ref="C173:F173"/>
    <mergeCell ref="G173:H173"/>
    <mergeCell ref="C174:F174"/>
    <mergeCell ref="G174:H174"/>
    <mergeCell ref="A190:B190"/>
    <mergeCell ref="C175:F175"/>
    <mergeCell ref="G175:H175"/>
    <mergeCell ref="C176:F176"/>
    <mergeCell ref="G176:H176"/>
    <mergeCell ref="C178:F178"/>
    <mergeCell ref="G178:H178"/>
    <mergeCell ref="C179:F179"/>
    <mergeCell ref="G181:H181"/>
    <mergeCell ref="C185:F185"/>
    <mergeCell ref="G185:H185"/>
    <mergeCell ref="C177:F177"/>
    <mergeCell ref="G177:H177"/>
    <mergeCell ref="A179:B179"/>
    <mergeCell ref="A180:G180"/>
    <mergeCell ref="C184:F184"/>
    <mergeCell ref="G184:H184"/>
    <mergeCell ref="C190:F190"/>
    <mergeCell ref="G190:H190"/>
    <mergeCell ref="C182:F182"/>
    <mergeCell ref="G182:H182"/>
    <mergeCell ref="C183:F183"/>
    <mergeCell ref="G183:H183"/>
    <mergeCell ref="G179:H179"/>
  </mergeCells>
  <pageMargins left="0.70866141732283472" right="0.70866141732283472" top="0.74803149606299213" bottom="0.5535714285714286" header="0.31496062992125984" footer="0.31496062992125984"/>
  <pageSetup paperSize="9" scale="63" fitToHeight="0" orientation="landscape" r:id="rId1"/>
  <headerFooter>
    <oddHeader>&amp;L&amp;"Segoe UI,Fett"&amp;14&amp;K000000Anlage zur jährlichen Meldung nach § 47 SGB VIII
Personal nach HKJGB (in der Fassung ab dem 03.08.2023)</oddHeader>
    <oddFooter>&amp;L&amp;"Arial,Standard"&amp;10&amp;K000000LaDaDi Stand Oktober 2023&amp;C&amp;"Arial,Standard"&amp;10Seite &amp;P von &amp;N</oddFooter>
  </headerFooter>
  <rowBreaks count="3" manualBreakCount="3">
    <brk id="57" max="16383" man="1"/>
    <brk id="90" max="16383" man="1"/>
    <brk id="1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209"/>
  <sheetViews>
    <sheetView view="pageLayout" topLeftCell="A230" zoomScale="60" zoomScaleNormal="80" zoomScalePageLayoutView="60" workbookViewId="0">
      <selection activeCell="E159" sqref="E159"/>
    </sheetView>
  </sheetViews>
  <sheetFormatPr baseColWidth="10" defaultRowHeight="16.5" x14ac:dyDescent="0.3"/>
  <cols>
    <col min="1" max="1" width="48.85546875" style="24" customWidth="1"/>
    <col min="2" max="2" width="20.5703125" style="24" customWidth="1"/>
    <col min="3" max="3" width="11.140625" style="24" customWidth="1"/>
    <col min="4" max="4" width="9.5703125" style="24" customWidth="1"/>
    <col min="5" max="5" width="40.7109375" style="24" customWidth="1"/>
    <col min="6" max="6" width="21.140625" style="24" customWidth="1"/>
    <col min="7" max="7" width="25" style="24" customWidth="1"/>
    <col min="8" max="8" width="20.140625" style="24" customWidth="1"/>
  </cols>
  <sheetData>
    <row r="1" spans="1:8" ht="20.25" x14ac:dyDescent="0.35">
      <c r="A1" s="183" t="s">
        <v>33</v>
      </c>
      <c r="B1" s="423"/>
      <c r="C1" s="424"/>
      <c r="D1" s="424"/>
      <c r="E1" s="425"/>
      <c r="F1" s="120"/>
      <c r="G1" s="120"/>
      <c r="H1" s="34"/>
    </row>
    <row r="2" spans="1:8" ht="20.25" x14ac:dyDescent="0.35">
      <c r="A2" s="183" t="s">
        <v>32</v>
      </c>
      <c r="B2" s="423"/>
      <c r="C2" s="424"/>
      <c r="D2" s="424"/>
      <c r="E2" s="425"/>
      <c r="F2" s="40"/>
      <c r="G2" s="40"/>
    </row>
    <row r="5" spans="1:8" ht="20.25" x14ac:dyDescent="0.35">
      <c r="A5" s="59" t="s">
        <v>58</v>
      </c>
      <c r="B5" s="90"/>
      <c r="C5" s="90"/>
      <c r="D5" s="90"/>
      <c r="E5" s="90"/>
      <c r="F5" s="90"/>
      <c r="G5" s="90"/>
      <c r="H5" s="90"/>
    </row>
    <row r="7" spans="1:8" ht="20.25" x14ac:dyDescent="0.35">
      <c r="A7" s="419" t="s">
        <v>31</v>
      </c>
      <c r="B7" s="419"/>
      <c r="C7" s="420"/>
      <c r="D7" s="420"/>
      <c r="E7" s="420"/>
      <c r="F7" s="420"/>
      <c r="G7" s="420"/>
    </row>
    <row r="8" spans="1:8" ht="51.75" x14ac:dyDescent="0.3">
      <c r="A8" s="69" t="s">
        <v>30</v>
      </c>
      <c r="B8" s="135" t="s">
        <v>166</v>
      </c>
      <c r="C8" s="136" t="s">
        <v>181</v>
      </c>
      <c r="D8" s="136" t="s">
        <v>112</v>
      </c>
      <c r="E8" s="91" t="s">
        <v>29</v>
      </c>
      <c r="F8" s="421" t="s">
        <v>28</v>
      </c>
      <c r="G8" s="422"/>
    </row>
    <row r="9" spans="1:8" ht="20.25" x14ac:dyDescent="0.35">
      <c r="A9" s="70" t="s">
        <v>27</v>
      </c>
      <c r="B9" s="92">
        <v>22.5</v>
      </c>
      <c r="C9" s="176"/>
      <c r="D9" s="176"/>
      <c r="E9" s="109">
        <v>0.2</v>
      </c>
      <c r="F9" s="415">
        <f t="shared" ref="F9:F20" si="0">B9*(C9+D9)*E9</f>
        <v>0</v>
      </c>
      <c r="G9" s="416"/>
    </row>
    <row r="10" spans="1:8" ht="20.25" x14ac:dyDescent="0.35">
      <c r="A10" s="70"/>
      <c r="B10" s="92">
        <v>30</v>
      </c>
      <c r="C10" s="176"/>
      <c r="D10" s="176"/>
      <c r="E10" s="109">
        <v>0.2</v>
      </c>
      <c r="F10" s="415">
        <f t="shared" si="0"/>
        <v>0</v>
      </c>
      <c r="G10" s="416"/>
    </row>
    <row r="11" spans="1:8" ht="20.25" x14ac:dyDescent="0.35">
      <c r="A11" s="70"/>
      <c r="B11" s="92">
        <v>42.5</v>
      </c>
      <c r="C11" s="176"/>
      <c r="D11" s="176"/>
      <c r="E11" s="109">
        <v>0.2</v>
      </c>
      <c r="F11" s="415">
        <f t="shared" si="0"/>
        <v>0</v>
      </c>
      <c r="G11" s="416"/>
    </row>
    <row r="12" spans="1:8" ht="20.25" x14ac:dyDescent="0.35">
      <c r="A12" s="70"/>
      <c r="B12" s="92">
        <v>50</v>
      </c>
      <c r="C12" s="175"/>
      <c r="D12" s="175"/>
      <c r="E12" s="109">
        <v>0.2</v>
      </c>
      <c r="F12" s="415">
        <f t="shared" si="0"/>
        <v>0</v>
      </c>
      <c r="G12" s="416"/>
    </row>
    <row r="13" spans="1:8" ht="20.25" x14ac:dyDescent="0.35">
      <c r="A13" s="71" t="s">
        <v>26</v>
      </c>
      <c r="B13" s="92">
        <v>22.5</v>
      </c>
      <c r="C13" s="175"/>
      <c r="D13" s="175"/>
      <c r="E13" s="109">
        <v>7.0000000000000007E-2</v>
      </c>
      <c r="F13" s="415">
        <f t="shared" si="0"/>
        <v>0</v>
      </c>
      <c r="G13" s="416"/>
    </row>
    <row r="14" spans="1:8" ht="20.25" x14ac:dyDescent="0.35">
      <c r="A14" s="71"/>
      <c r="B14" s="92">
        <v>30</v>
      </c>
      <c r="C14" s="175"/>
      <c r="D14" s="175"/>
      <c r="E14" s="109">
        <v>7.0000000000000007E-2</v>
      </c>
      <c r="F14" s="415">
        <f t="shared" si="0"/>
        <v>0</v>
      </c>
      <c r="G14" s="416"/>
    </row>
    <row r="15" spans="1:8" ht="20.25" x14ac:dyDescent="0.35">
      <c r="A15" s="71"/>
      <c r="B15" s="92">
        <v>42.5</v>
      </c>
      <c r="C15" s="175"/>
      <c r="D15" s="175"/>
      <c r="E15" s="109">
        <v>7.0000000000000007E-2</v>
      </c>
      <c r="F15" s="415">
        <f t="shared" si="0"/>
        <v>0</v>
      </c>
      <c r="G15" s="416"/>
    </row>
    <row r="16" spans="1:8" ht="20.25" x14ac:dyDescent="0.35">
      <c r="A16" s="70"/>
      <c r="B16" s="92">
        <v>50</v>
      </c>
      <c r="C16" s="175"/>
      <c r="D16" s="175"/>
      <c r="E16" s="109">
        <v>7.0000000000000007E-2</v>
      </c>
      <c r="F16" s="415">
        <f t="shared" si="0"/>
        <v>0</v>
      </c>
      <c r="G16" s="416"/>
    </row>
    <row r="17" spans="1:8" ht="20.25" x14ac:dyDescent="0.35">
      <c r="A17" s="70" t="s">
        <v>25</v>
      </c>
      <c r="B17" s="92">
        <v>22.5</v>
      </c>
      <c r="C17" s="175"/>
      <c r="D17" s="175"/>
      <c r="E17" s="109">
        <v>0.06</v>
      </c>
      <c r="F17" s="415">
        <f t="shared" si="0"/>
        <v>0</v>
      </c>
      <c r="G17" s="416"/>
    </row>
    <row r="18" spans="1:8" ht="20.25" x14ac:dyDescent="0.35">
      <c r="A18" s="70"/>
      <c r="B18" s="92">
        <v>30</v>
      </c>
      <c r="C18" s="175"/>
      <c r="D18" s="175"/>
      <c r="E18" s="109">
        <v>0.06</v>
      </c>
      <c r="F18" s="415">
        <f t="shared" si="0"/>
        <v>0</v>
      </c>
      <c r="G18" s="416"/>
    </row>
    <row r="19" spans="1:8" ht="20.25" x14ac:dyDescent="0.35">
      <c r="A19" s="70"/>
      <c r="B19" s="92">
        <v>42.5</v>
      </c>
      <c r="C19" s="175"/>
      <c r="D19" s="175"/>
      <c r="E19" s="109">
        <v>0.06</v>
      </c>
      <c r="F19" s="415">
        <f t="shared" si="0"/>
        <v>0</v>
      </c>
      <c r="G19" s="416"/>
    </row>
    <row r="20" spans="1:8" ht="20.25" x14ac:dyDescent="0.35">
      <c r="A20" s="70"/>
      <c r="B20" s="92">
        <v>50</v>
      </c>
      <c r="C20" s="175"/>
      <c r="D20" s="175"/>
      <c r="E20" s="109">
        <v>0.06</v>
      </c>
      <c r="F20" s="415">
        <f t="shared" si="0"/>
        <v>0</v>
      </c>
      <c r="G20" s="416"/>
    </row>
    <row r="21" spans="1:8" ht="20.25" x14ac:dyDescent="0.35">
      <c r="A21" s="72" t="s">
        <v>72</v>
      </c>
      <c r="B21" s="63"/>
      <c r="C21" s="101"/>
      <c r="D21" s="107">
        <f>SUM(C9:D20)</f>
        <v>0</v>
      </c>
      <c r="E21" s="63"/>
      <c r="F21" s="121"/>
      <c r="G21" s="121"/>
    </row>
    <row r="22" spans="1:8" ht="20.25" x14ac:dyDescent="0.35">
      <c r="A22" s="73"/>
      <c r="B22" s="63"/>
      <c r="C22" s="102"/>
      <c r="D22" s="137"/>
      <c r="E22" s="110" t="s">
        <v>23</v>
      </c>
      <c r="F22" s="417">
        <f>SUM(F9:G20)</f>
        <v>0</v>
      </c>
      <c r="G22" s="418"/>
    </row>
    <row r="23" spans="1:8" ht="57" customHeight="1" thickBot="1" x14ac:dyDescent="0.4">
      <c r="A23" s="74"/>
      <c r="B23" s="93"/>
      <c r="C23" s="103"/>
      <c r="D23" s="103"/>
      <c r="E23" s="112" t="s">
        <v>35</v>
      </c>
      <c r="F23" s="417">
        <f xml:space="preserve"> F22*15%</f>
        <v>0</v>
      </c>
      <c r="G23" s="416"/>
    </row>
    <row r="24" spans="1:8" ht="27.75" customHeight="1" thickBot="1" x14ac:dyDescent="0.4">
      <c r="A24" s="75"/>
      <c r="B24" s="93"/>
      <c r="C24" s="105"/>
      <c r="D24" s="105"/>
      <c r="E24" s="138" t="s">
        <v>73</v>
      </c>
      <c r="F24" s="397">
        <f>SUM(F22:G23)</f>
        <v>0</v>
      </c>
      <c r="G24" s="398"/>
    </row>
    <row r="25" spans="1:8" ht="20.25" x14ac:dyDescent="0.35">
      <c r="C25" s="105"/>
      <c r="D25" s="105"/>
      <c r="E25" s="93"/>
      <c r="F25" s="139"/>
      <c r="G25" s="140"/>
    </row>
    <row r="26" spans="1:8" s="26" customFormat="1" ht="39" customHeight="1" x14ac:dyDescent="0.3">
      <c r="A26" s="412" t="s">
        <v>172</v>
      </c>
      <c r="B26" s="412"/>
      <c r="C26" s="412"/>
      <c r="D26" s="412"/>
      <c r="E26" s="412"/>
      <c r="F26" s="412"/>
      <c r="G26" s="412"/>
      <c r="H26" s="27"/>
    </row>
    <row r="27" spans="1:8" s="26" customFormat="1" ht="39.75" customHeight="1" x14ac:dyDescent="0.3">
      <c r="A27" s="399" t="s">
        <v>173</v>
      </c>
      <c r="B27" s="399"/>
      <c r="C27" s="399"/>
      <c r="D27" s="399"/>
      <c r="E27" s="399"/>
      <c r="F27" s="399"/>
      <c r="G27" s="399"/>
      <c r="H27" s="27"/>
    </row>
    <row r="28" spans="1:8" s="26" customFormat="1" ht="99" customHeight="1" x14ac:dyDescent="0.3">
      <c r="A28" s="399" t="s">
        <v>141</v>
      </c>
      <c r="B28" s="399"/>
      <c r="C28" s="399"/>
      <c r="D28" s="399"/>
      <c r="E28" s="399"/>
      <c r="F28" s="399"/>
      <c r="G28" s="399"/>
      <c r="H28" s="27"/>
    </row>
    <row r="29" spans="1:8" s="26" customFormat="1" ht="74.25" customHeight="1" x14ac:dyDescent="0.3">
      <c r="A29" s="399" t="s">
        <v>138</v>
      </c>
      <c r="B29" s="399"/>
      <c r="C29" s="399"/>
      <c r="D29" s="399"/>
      <c r="E29" s="399"/>
      <c r="F29" s="399"/>
      <c r="G29" s="399"/>
      <c r="H29" s="155"/>
    </row>
    <row r="30" spans="1:8" ht="20.25" x14ac:dyDescent="0.25">
      <c r="A30" s="400" t="s">
        <v>34</v>
      </c>
      <c r="B30" s="400"/>
      <c r="C30" s="400"/>
      <c r="D30" s="400"/>
      <c r="E30" s="400"/>
      <c r="F30" s="400"/>
      <c r="G30" s="400"/>
      <c r="H30" s="400"/>
    </row>
    <row r="31" spans="1:8" ht="20.25" x14ac:dyDescent="0.25">
      <c r="A31" s="142"/>
      <c r="B31" s="142"/>
      <c r="C31" s="142"/>
      <c r="D31" s="142"/>
      <c r="E31" s="142"/>
      <c r="F31" s="142"/>
      <c r="G31" s="142"/>
      <c r="H31" s="142"/>
    </row>
    <row r="32" spans="1:8" ht="60.75" customHeight="1" x14ac:dyDescent="0.25">
      <c r="A32" s="399" t="s">
        <v>81</v>
      </c>
      <c r="B32" s="399"/>
      <c r="C32" s="399"/>
      <c r="D32" s="399"/>
      <c r="E32" s="399"/>
      <c r="F32" s="399"/>
      <c r="G32" s="399"/>
      <c r="H32" s="399"/>
    </row>
    <row r="33" spans="1:8" ht="20.25" x14ac:dyDescent="0.25">
      <c r="A33" s="333" t="s">
        <v>75</v>
      </c>
      <c r="B33" s="333"/>
      <c r="C33" s="333"/>
      <c r="D33" s="333"/>
      <c r="E33" s="333"/>
      <c r="F33" s="333"/>
      <c r="G33" s="333"/>
      <c r="H33" s="333"/>
    </row>
    <row r="34" spans="1:8" ht="60.75" x14ac:dyDescent="0.25">
      <c r="A34" s="80" t="s">
        <v>16</v>
      </c>
      <c r="B34" s="80" t="s">
        <v>15</v>
      </c>
      <c r="C34" s="287" t="s">
        <v>147</v>
      </c>
      <c r="D34" s="413"/>
      <c r="E34" s="414"/>
      <c r="F34" s="80" t="s">
        <v>19</v>
      </c>
      <c r="G34" s="117" t="s">
        <v>76</v>
      </c>
      <c r="H34" s="117" t="s">
        <v>167</v>
      </c>
    </row>
    <row r="35" spans="1:8" ht="20.25" x14ac:dyDescent="0.35">
      <c r="A35" s="174"/>
      <c r="B35" s="174"/>
      <c r="C35" s="355"/>
      <c r="D35" s="356"/>
      <c r="E35" s="357"/>
      <c r="F35" s="174"/>
      <c r="G35" s="174"/>
      <c r="H35" s="181"/>
    </row>
    <row r="36" spans="1:8" ht="20.25" x14ac:dyDescent="0.35">
      <c r="A36" s="174"/>
      <c r="B36" s="174"/>
      <c r="C36" s="355"/>
      <c r="D36" s="356"/>
      <c r="E36" s="357"/>
      <c r="F36" s="174"/>
      <c r="G36" s="174"/>
      <c r="H36" s="181"/>
    </row>
    <row r="37" spans="1:8" ht="20.25" x14ac:dyDescent="0.35">
      <c r="A37" s="174"/>
      <c r="B37" s="174"/>
      <c r="C37" s="355"/>
      <c r="D37" s="356"/>
      <c r="E37" s="357"/>
      <c r="F37" s="174"/>
      <c r="G37" s="174"/>
      <c r="H37" s="181"/>
    </row>
    <row r="38" spans="1:8" ht="20.25" x14ac:dyDescent="0.35">
      <c r="A38" s="174"/>
      <c r="B38" s="174"/>
      <c r="C38" s="355"/>
      <c r="D38" s="356"/>
      <c r="E38" s="357"/>
      <c r="F38" s="174"/>
      <c r="G38" s="174"/>
      <c r="H38" s="181"/>
    </row>
    <row r="39" spans="1:8" ht="20.25" x14ac:dyDescent="0.35">
      <c r="A39" s="174"/>
      <c r="B39" s="174"/>
      <c r="C39" s="355"/>
      <c r="D39" s="356"/>
      <c r="E39" s="357"/>
      <c r="F39" s="174"/>
      <c r="G39" s="174"/>
      <c r="H39" s="181"/>
    </row>
    <row r="40" spans="1:8" ht="20.25" x14ac:dyDescent="0.25">
      <c r="A40" s="408" t="s">
        <v>168</v>
      </c>
      <c r="B40" s="408"/>
      <c r="C40" s="408"/>
      <c r="D40" s="408"/>
      <c r="E40" s="408"/>
      <c r="F40" s="409"/>
      <c r="G40" s="143" t="s">
        <v>68</v>
      </c>
      <c r="H40" s="144">
        <f>SUM(H35:H39)</f>
        <v>0</v>
      </c>
    </row>
    <row r="41" spans="1:8" ht="40.5" x14ac:dyDescent="0.35">
      <c r="A41" s="410"/>
      <c r="B41" s="410"/>
      <c r="C41" s="410"/>
      <c r="D41" s="410"/>
      <c r="E41" s="410"/>
      <c r="F41" s="411"/>
      <c r="G41" s="145" t="s">
        <v>132</v>
      </c>
      <c r="H41" s="146">
        <f>F24*25%</f>
        <v>0</v>
      </c>
    </row>
    <row r="42" spans="1:8" ht="72.75" customHeight="1" x14ac:dyDescent="0.35">
      <c r="A42" s="86"/>
      <c r="B42" s="86"/>
      <c r="C42" s="86"/>
      <c r="D42" s="86"/>
      <c r="E42" s="86"/>
      <c r="F42" s="86"/>
      <c r="G42" s="165" t="s">
        <v>78</v>
      </c>
      <c r="H42" s="147">
        <f>IF(H40&lt;H41,H40,H41)</f>
        <v>0</v>
      </c>
    </row>
    <row r="43" spans="1:8" ht="77.25" customHeight="1" x14ac:dyDescent="0.25">
      <c r="A43" s="403" t="s">
        <v>174</v>
      </c>
      <c r="B43" s="403"/>
      <c r="C43" s="403"/>
      <c r="D43" s="403"/>
      <c r="E43" s="403"/>
      <c r="F43" s="403"/>
      <c r="G43" s="403"/>
      <c r="H43" s="403"/>
    </row>
    <row r="44" spans="1:8" ht="20.25" x14ac:dyDescent="0.25">
      <c r="A44" s="142"/>
      <c r="B44" s="142"/>
      <c r="C44" s="142"/>
      <c r="D44" s="142"/>
      <c r="E44" s="142"/>
      <c r="F44" s="142"/>
      <c r="G44" s="142"/>
      <c r="H44" s="142"/>
    </row>
    <row r="45" spans="1:8" ht="20.25" x14ac:dyDescent="0.35">
      <c r="A45" s="290" t="s">
        <v>83</v>
      </c>
      <c r="B45" s="291"/>
      <c r="C45" s="291"/>
      <c r="D45" s="291"/>
      <c r="E45" s="291"/>
      <c r="F45" s="291"/>
      <c r="G45" s="291"/>
      <c r="H45" s="292"/>
    </row>
    <row r="46" spans="1:8" ht="42.75" x14ac:dyDescent="0.35">
      <c r="A46" s="83" t="s">
        <v>16</v>
      </c>
      <c r="B46" s="83" t="s">
        <v>15</v>
      </c>
      <c r="C46" s="288" t="s">
        <v>146</v>
      </c>
      <c r="D46" s="358"/>
      <c r="E46" s="359"/>
      <c r="F46" s="83" t="s">
        <v>14</v>
      </c>
      <c r="G46" s="125" t="s">
        <v>149</v>
      </c>
      <c r="H46" s="132" t="s">
        <v>161</v>
      </c>
    </row>
    <row r="47" spans="1:8" ht="20.25" x14ac:dyDescent="0.35">
      <c r="A47" s="172"/>
      <c r="B47" s="172"/>
      <c r="C47" s="355"/>
      <c r="D47" s="356"/>
      <c r="E47" s="357"/>
      <c r="F47" s="172"/>
      <c r="G47" s="172"/>
      <c r="H47" s="180"/>
    </row>
    <row r="48" spans="1:8" ht="20.25" x14ac:dyDescent="0.35">
      <c r="A48" s="172"/>
      <c r="B48" s="172"/>
      <c r="C48" s="355"/>
      <c r="D48" s="356"/>
      <c r="E48" s="357"/>
      <c r="F48" s="172"/>
      <c r="G48" s="172"/>
      <c r="H48" s="180"/>
    </row>
    <row r="49" spans="1:8" ht="20.25" x14ac:dyDescent="0.35">
      <c r="A49" s="172"/>
      <c r="B49" s="172"/>
      <c r="C49" s="355"/>
      <c r="D49" s="356"/>
      <c r="E49" s="357"/>
      <c r="F49" s="172"/>
      <c r="G49" s="172"/>
      <c r="H49" s="180"/>
    </row>
    <row r="50" spans="1:8" ht="20.25" x14ac:dyDescent="0.35">
      <c r="A50" s="172"/>
      <c r="B50" s="172"/>
      <c r="C50" s="355"/>
      <c r="D50" s="356"/>
      <c r="E50" s="357"/>
      <c r="F50" s="172"/>
      <c r="G50" s="172"/>
      <c r="H50" s="180"/>
    </row>
    <row r="51" spans="1:8" ht="20.25" x14ac:dyDescent="0.35">
      <c r="A51" s="172"/>
      <c r="B51" s="172"/>
      <c r="C51" s="355"/>
      <c r="D51" s="356"/>
      <c r="E51" s="357"/>
      <c r="F51" s="172"/>
      <c r="G51" s="172"/>
      <c r="H51" s="180"/>
    </row>
    <row r="52" spans="1:8" ht="20.25" x14ac:dyDescent="0.35">
      <c r="A52" s="172"/>
      <c r="B52" s="172"/>
      <c r="C52" s="355"/>
      <c r="D52" s="356"/>
      <c r="E52" s="357"/>
      <c r="F52" s="172"/>
      <c r="G52" s="172"/>
      <c r="H52" s="180"/>
    </row>
    <row r="53" spans="1:8" ht="20.25" x14ac:dyDescent="0.35">
      <c r="A53" s="172"/>
      <c r="B53" s="172"/>
      <c r="C53" s="355"/>
      <c r="D53" s="356"/>
      <c r="E53" s="357"/>
      <c r="F53" s="172"/>
      <c r="G53" s="172"/>
      <c r="H53" s="180"/>
    </row>
    <row r="54" spans="1:8" ht="20.25" x14ac:dyDescent="0.35">
      <c r="A54" s="172"/>
      <c r="B54" s="172"/>
      <c r="C54" s="355"/>
      <c r="D54" s="356"/>
      <c r="E54" s="357"/>
      <c r="F54" s="172"/>
      <c r="G54" s="172"/>
      <c r="H54" s="180"/>
    </row>
    <row r="55" spans="1:8" ht="20.25" x14ac:dyDescent="0.35">
      <c r="A55" s="172"/>
      <c r="B55" s="172"/>
      <c r="C55" s="355"/>
      <c r="D55" s="356"/>
      <c r="E55" s="357"/>
      <c r="F55" s="172"/>
      <c r="G55" s="172"/>
      <c r="H55" s="180"/>
    </row>
    <row r="56" spans="1:8" ht="20.25" x14ac:dyDescent="0.35">
      <c r="A56" s="172"/>
      <c r="B56" s="172"/>
      <c r="C56" s="355"/>
      <c r="D56" s="356"/>
      <c r="E56" s="357"/>
      <c r="F56" s="172"/>
      <c r="G56" s="172"/>
      <c r="H56" s="180"/>
    </row>
    <row r="57" spans="1:8" ht="20.25" x14ac:dyDescent="0.35">
      <c r="A57" s="172"/>
      <c r="B57" s="172"/>
      <c r="C57" s="355"/>
      <c r="D57" s="356"/>
      <c r="E57" s="357"/>
      <c r="F57" s="172"/>
      <c r="G57" s="172"/>
      <c r="H57" s="180"/>
    </row>
    <row r="58" spans="1:8" ht="20.25" x14ac:dyDescent="0.35">
      <c r="A58" s="172"/>
      <c r="B58" s="172"/>
      <c r="C58" s="355"/>
      <c r="D58" s="356"/>
      <c r="E58" s="357"/>
      <c r="F58" s="172"/>
      <c r="G58" s="172"/>
      <c r="H58" s="180"/>
    </row>
    <row r="59" spans="1:8" ht="20.25" x14ac:dyDescent="0.35">
      <c r="A59" s="172"/>
      <c r="B59" s="172"/>
      <c r="C59" s="355"/>
      <c r="D59" s="356"/>
      <c r="E59" s="357"/>
      <c r="F59" s="172"/>
      <c r="G59" s="172"/>
      <c r="H59" s="180"/>
    </row>
    <row r="60" spans="1:8" ht="20.25" x14ac:dyDescent="0.35">
      <c r="A60" s="172"/>
      <c r="B60" s="172"/>
      <c r="C60" s="355"/>
      <c r="D60" s="356"/>
      <c r="E60" s="357"/>
      <c r="F60" s="172"/>
      <c r="G60" s="172"/>
      <c r="H60" s="180"/>
    </row>
    <row r="61" spans="1:8" ht="20.25" x14ac:dyDescent="0.35">
      <c r="A61" s="172"/>
      <c r="B61" s="172"/>
      <c r="C61" s="355"/>
      <c r="D61" s="356"/>
      <c r="E61" s="357"/>
      <c r="F61" s="172"/>
      <c r="G61" s="172"/>
      <c r="H61" s="180"/>
    </row>
    <row r="62" spans="1:8" ht="20.25" x14ac:dyDescent="0.35">
      <c r="A62" s="172"/>
      <c r="B62" s="172"/>
      <c r="C62" s="355"/>
      <c r="D62" s="356"/>
      <c r="E62" s="357"/>
      <c r="F62" s="172"/>
      <c r="G62" s="172"/>
      <c r="H62" s="180"/>
    </row>
    <row r="63" spans="1:8" ht="20.25" x14ac:dyDescent="0.35">
      <c r="A63" s="172"/>
      <c r="B63" s="172"/>
      <c r="C63" s="355"/>
      <c r="D63" s="356"/>
      <c r="E63" s="357"/>
      <c r="F63" s="172"/>
      <c r="G63" s="172"/>
      <c r="H63" s="180"/>
    </row>
    <row r="64" spans="1:8" ht="20.25" x14ac:dyDescent="0.35">
      <c r="A64" s="172"/>
      <c r="B64" s="172"/>
      <c r="C64" s="355"/>
      <c r="D64" s="356"/>
      <c r="E64" s="357"/>
      <c r="F64" s="172"/>
      <c r="G64" s="172"/>
      <c r="H64" s="180"/>
    </row>
    <row r="65" spans="1:8" ht="20.25" x14ac:dyDescent="0.35">
      <c r="A65" s="172"/>
      <c r="B65" s="172"/>
      <c r="C65" s="355"/>
      <c r="D65" s="356"/>
      <c r="E65" s="357"/>
      <c r="F65" s="172"/>
      <c r="G65" s="172"/>
      <c r="H65" s="180"/>
    </row>
    <row r="66" spans="1:8" ht="20.25" x14ac:dyDescent="0.35">
      <c r="A66" s="172"/>
      <c r="B66" s="172"/>
      <c r="C66" s="355"/>
      <c r="D66" s="356"/>
      <c r="E66" s="357"/>
      <c r="F66" s="172"/>
      <c r="G66" s="172"/>
      <c r="H66" s="180"/>
    </row>
    <row r="67" spans="1:8" ht="20.25" x14ac:dyDescent="0.35">
      <c r="A67" s="172"/>
      <c r="B67" s="172"/>
      <c r="C67" s="355"/>
      <c r="D67" s="356"/>
      <c r="E67" s="357"/>
      <c r="F67" s="172"/>
      <c r="G67" s="172"/>
      <c r="H67" s="180"/>
    </row>
    <row r="68" spans="1:8" ht="20.25" x14ac:dyDescent="0.35">
      <c r="A68" s="172"/>
      <c r="B68" s="172"/>
      <c r="C68" s="355"/>
      <c r="D68" s="356"/>
      <c r="E68" s="357"/>
      <c r="F68" s="172"/>
      <c r="G68" s="172"/>
      <c r="H68" s="180"/>
    </row>
    <row r="69" spans="1:8" ht="20.25" x14ac:dyDescent="0.35">
      <c r="A69" s="172"/>
      <c r="B69" s="172"/>
      <c r="C69" s="355"/>
      <c r="D69" s="356"/>
      <c r="E69" s="357"/>
      <c r="F69" s="172"/>
      <c r="G69" s="172"/>
      <c r="H69" s="180"/>
    </row>
    <row r="70" spans="1:8" ht="20.25" x14ac:dyDescent="0.35">
      <c r="A70" s="172"/>
      <c r="B70" s="172"/>
      <c r="C70" s="355"/>
      <c r="D70" s="356"/>
      <c r="E70" s="357"/>
      <c r="F70" s="172"/>
      <c r="G70" s="172"/>
      <c r="H70" s="180"/>
    </row>
    <row r="71" spans="1:8" ht="20.25" x14ac:dyDescent="0.35">
      <c r="A71" s="172"/>
      <c r="B71" s="172"/>
      <c r="C71" s="355"/>
      <c r="D71" s="356"/>
      <c r="E71" s="357"/>
      <c r="F71" s="172"/>
      <c r="G71" s="172"/>
      <c r="H71" s="180"/>
    </row>
    <row r="72" spans="1:8" ht="20.25" x14ac:dyDescent="0.35">
      <c r="A72" s="172"/>
      <c r="B72" s="172"/>
      <c r="C72" s="355"/>
      <c r="D72" s="356"/>
      <c r="E72" s="357"/>
      <c r="F72" s="172"/>
      <c r="G72" s="172"/>
      <c r="H72" s="180"/>
    </row>
    <row r="73" spans="1:8" ht="20.25" x14ac:dyDescent="0.35">
      <c r="A73" s="172"/>
      <c r="B73" s="172"/>
      <c r="C73" s="355"/>
      <c r="D73" s="356"/>
      <c r="E73" s="357"/>
      <c r="F73" s="172"/>
      <c r="G73" s="172"/>
      <c r="H73" s="180"/>
    </row>
    <row r="74" spans="1:8" ht="21" thickBot="1" x14ac:dyDescent="0.4">
      <c r="A74" s="172"/>
      <c r="B74" s="172"/>
      <c r="C74" s="355"/>
      <c r="D74" s="356"/>
      <c r="E74" s="357"/>
      <c r="F74" s="172"/>
      <c r="G74" s="172"/>
      <c r="H74" s="180"/>
    </row>
    <row r="75" spans="1:8" ht="20.25" x14ac:dyDescent="0.35">
      <c r="E75" s="119"/>
      <c r="F75" s="148"/>
      <c r="G75" s="149" t="s">
        <v>66</v>
      </c>
      <c r="H75" s="150">
        <f>SUM(H47:H74)</f>
        <v>0</v>
      </c>
    </row>
    <row r="76" spans="1:8" ht="21.75" customHeight="1" x14ac:dyDescent="0.35">
      <c r="E76" s="405" t="s">
        <v>137</v>
      </c>
      <c r="F76" s="406"/>
      <c r="G76" s="406"/>
      <c r="H76" s="151">
        <f>H42</f>
        <v>0</v>
      </c>
    </row>
    <row r="77" spans="1:8" ht="23.25" customHeight="1" x14ac:dyDescent="0.35">
      <c r="E77" s="401" t="s">
        <v>67</v>
      </c>
      <c r="F77" s="401"/>
      <c r="G77" s="401"/>
      <c r="H77" s="151">
        <f>(H75+H76)</f>
        <v>0</v>
      </c>
    </row>
    <row r="78" spans="1:8" ht="21.75" customHeight="1" x14ac:dyDescent="0.35">
      <c r="E78" s="407" t="s">
        <v>21</v>
      </c>
      <c r="F78" s="407"/>
      <c r="G78" s="407"/>
      <c r="H78" s="151">
        <f>F24</f>
        <v>0</v>
      </c>
    </row>
    <row r="79" spans="1:8" ht="18.75" customHeight="1" x14ac:dyDescent="0.35">
      <c r="E79" s="401" t="s">
        <v>20</v>
      </c>
      <c r="F79" s="401"/>
      <c r="G79" s="401"/>
      <c r="H79" s="152">
        <f>SUM(H77-H78)</f>
        <v>0</v>
      </c>
    </row>
    <row r="80" spans="1:8" ht="18" customHeight="1" x14ac:dyDescent="0.25">
      <c r="A80" s="403" t="s">
        <v>174</v>
      </c>
      <c r="B80" s="403"/>
      <c r="C80" s="403"/>
      <c r="D80" s="403"/>
      <c r="E80" s="403"/>
      <c r="F80" s="403"/>
      <c r="G80" s="403"/>
      <c r="H80" s="403"/>
    </row>
    <row r="81" spans="1:8" ht="18" customHeight="1" x14ac:dyDescent="0.25">
      <c r="A81" s="403"/>
      <c r="B81" s="403"/>
      <c r="C81" s="403"/>
      <c r="D81" s="403"/>
      <c r="E81" s="403"/>
      <c r="F81" s="403"/>
      <c r="G81" s="403"/>
      <c r="H81" s="403"/>
    </row>
    <row r="82" spans="1:8" ht="18" customHeight="1" x14ac:dyDescent="0.25">
      <c r="A82" s="403"/>
      <c r="B82" s="403"/>
      <c r="C82" s="403"/>
      <c r="D82" s="403"/>
      <c r="E82" s="403"/>
      <c r="F82" s="403"/>
      <c r="G82" s="403"/>
      <c r="H82" s="403"/>
    </row>
    <row r="83" spans="1:8" ht="21" customHeight="1" x14ac:dyDescent="0.25">
      <c r="A83" s="403"/>
      <c r="B83" s="403"/>
      <c r="C83" s="403"/>
      <c r="D83" s="403"/>
      <c r="E83" s="403"/>
      <c r="F83" s="403"/>
      <c r="G83" s="403"/>
      <c r="H83" s="403"/>
    </row>
    <row r="84" spans="1:8" ht="18" customHeight="1" x14ac:dyDescent="0.25">
      <c r="A84" s="404" t="s">
        <v>175</v>
      </c>
      <c r="B84" s="404"/>
      <c r="C84" s="404"/>
      <c r="D84" s="404"/>
      <c r="E84" s="404"/>
      <c r="F84" s="404"/>
      <c r="G84" s="404"/>
      <c r="H84" s="404"/>
    </row>
    <row r="85" spans="1:8" ht="22.5" customHeight="1" x14ac:dyDescent="0.25">
      <c r="A85" s="404"/>
      <c r="B85" s="404"/>
      <c r="C85" s="404"/>
      <c r="D85" s="404"/>
      <c r="E85" s="404"/>
      <c r="F85" s="404"/>
      <c r="G85" s="404"/>
      <c r="H85" s="404"/>
    </row>
    <row r="86" spans="1:8" ht="15" x14ac:dyDescent="0.25">
      <c r="A86" s="293" t="s">
        <v>169</v>
      </c>
      <c r="B86" s="293"/>
      <c r="C86" s="293"/>
      <c r="D86" s="293"/>
      <c r="E86" s="293"/>
      <c r="F86" s="293"/>
      <c r="G86" s="293"/>
      <c r="H86" s="293"/>
    </row>
    <row r="87" spans="1:8" ht="15" customHeight="1" x14ac:dyDescent="0.25">
      <c r="A87" s="293"/>
      <c r="B87" s="293"/>
      <c r="C87" s="293"/>
      <c r="D87" s="293"/>
      <c r="E87" s="293"/>
      <c r="F87" s="293"/>
      <c r="G87" s="293"/>
      <c r="H87" s="293"/>
    </row>
    <row r="88" spans="1:8" ht="18" customHeight="1" x14ac:dyDescent="0.25">
      <c r="A88" s="293"/>
      <c r="B88" s="293"/>
      <c r="C88" s="293"/>
      <c r="D88" s="293"/>
      <c r="E88" s="293"/>
      <c r="F88" s="293"/>
      <c r="G88" s="293"/>
      <c r="H88" s="293"/>
    </row>
    <row r="89" spans="1:8" ht="18" customHeight="1" x14ac:dyDescent="0.25">
      <c r="A89" s="153"/>
      <c r="B89" s="153"/>
      <c r="C89" s="153"/>
      <c r="D89" s="153"/>
      <c r="E89" s="153"/>
      <c r="F89" s="153"/>
      <c r="G89" s="153"/>
      <c r="H89" s="153"/>
    </row>
    <row r="90" spans="1:8" ht="20.25" x14ac:dyDescent="0.25">
      <c r="A90" s="402" t="s">
        <v>17</v>
      </c>
      <c r="B90" s="402"/>
      <c r="C90" s="402"/>
      <c r="D90" s="402"/>
      <c r="E90" s="402"/>
      <c r="F90" s="402"/>
      <c r="G90" s="402"/>
      <c r="H90" s="402"/>
    </row>
    <row r="91" spans="1:8" ht="39" customHeight="1" x14ac:dyDescent="0.25">
      <c r="A91" s="80" t="s">
        <v>16</v>
      </c>
      <c r="B91" s="80" t="s">
        <v>15</v>
      </c>
      <c r="C91" s="285" t="s">
        <v>146</v>
      </c>
      <c r="D91" s="360"/>
      <c r="E91" s="361"/>
      <c r="F91" s="80" t="s">
        <v>19</v>
      </c>
      <c r="G91" s="80" t="s">
        <v>149</v>
      </c>
      <c r="H91" s="117" t="s">
        <v>161</v>
      </c>
    </row>
    <row r="92" spans="1:8" ht="20.25" x14ac:dyDescent="0.35">
      <c r="A92" s="174"/>
      <c r="B92" s="174"/>
      <c r="C92" s="355"/>
      <c r="D92" s="356"/>
      <c r="E92" s="357"/>
      <c r="F92" s="174"/>
      <c r="G92" s="174"/>
      <c r="H92" s="181"/>
    </row>
    <row r="93" spans="1:8" ht="20.25" x14ac:dyDescent="0.35">
      <c r="A93" s="174"/>
      <c r="B93" s="174"/>
      <c r="C93" s="355"/>
      <c r="D93" s="356"/>
      <c r="E93" s="357"/>
      <c r="F93" s="174"/>
      <c r="G93" s="174"/>
      <c r="H93" s="181"/>
    </row>
    <row r="94" spans="1:8" ht="20.25" x14ac:dyDescent="0.35">
      <c r="A94" s="174"/>
      <c r="B94" s="174"/>
      <c r="C94" s="355"/>
      <c r="D94" s="356"/>
      <c r="E94" s="357"/>
      <c r="F94" s="174"/>
      <c r="G94" s="174"/>
      <c r="H94" s="181"/>
    </row>
    <row r="95" spans="1:8" ht="20.25" x14ac:dyDescent="0.35">
      <c r="A95" s="174"/>
      <c r="B95" s="174"/>
      <c r="C95" s="355"/>
      <c r="D95" s="356"/>
      <c r="E95" s="357"/>
      <c r="F95" s="174"/>
      <c r="G95" s="174"/>
      <c r="H95" s="181"/>
    </row>
    <row r="96" spans="1:8" ht="20.25" x14ac:dyDescent="0.35">
      <c r="A96" s="174"/>
      <c r="B96" s="174"/>
      <c r="C96" s="355"/>
      <c r="D96" s="356"/>
      <c r="E96" s="357"/>
      <c r="F96" s="174"/>
      <c r="G96" s="174"/>
      <c r="H96" s="181"/>
    </row>
    <row r="97" spans="1:8" ht="20.25" x14ac:dyDescent="0.35">
      <c r="A97" s="174"/>
      <c r="B97" s="174"/>
      <c r="C97" s="355"/>
      <c r="D97" s="356"/>
      <c r="E97" s="357"/>
      <c r="F97" s="174"/>
      <c r="G97" s="174"/>
      <c r="H97" s="181"/>
    </row>
    <row r="98" spans="1:8" ht="20.25" x14ac:dyDescent="0.35">
      <c r="A98" s="177"/>
      <c r="B98" s="177"/>
      <c r="C98" s="355"/>
      <c r="D98" s="356"/>
      <c r="E98" s="357"/>
      <c r="F98" s="177"/>
      <c r="G98" s="177"/>
      <c r="H98" s="182"/>
    </row>
    <row r="99" spans="1:8" ht="20.25" x14ac:dyDescent="0.35">
      <c r="A99" s="84"/>
      <c r="B99" s="84"/>
      <c r="C99" s="84"/>
      <c r="D99" s="84"/>
      <c r="E99" s="84"/>
      <c r="F99" s="84"/>
      <c r="G99" s="128" t="s">
        <v>18</v>
      </c>
      <c r="H99" s="154">
        <f>SUM(H92:H98)</f>
        <v>0</v>
      </c>
    </row>
    <row r="100" spans="1:8" ht="20.25" x14ac:dyDescent="0.35">
      <c r="A100" s="85"/>
      <c r="B100" s="85"/>
      <c r="C100" s="85"/>
      <c r="D100" s="85"/>
      <c r="E100" s="85"/>
      <c r="F100" s="85"/>
      <c r="G100" s="128"/>
      <c r="H100" s="154"/>
    </row>
    <row r="101" spans="1:8" ht="33.75" customHeight="1" x14ac:dyDescent="0.25">
      <c r="A101" s="396" t="s">
        <v>63</v>
      </c>
      <c r="B101" s="396"/>
      <c r="C101" s="396"/>
      <c r="D101" s="396"/>
      <c r="E101" s="396"/>
      <c r="F101" s="396"/>
      <c r="G101" s="396"/>
      <c r="H101" s="396"/>
    </row>
    <row r="102" spans="1:8" ht="41.25" customHeight="1" x14ac:dyDescent="0.25">
      <c r="A102" s="77" t="s">
        <v>16</v>
      </c>
      <c r="B102" s="77" t="s">
        <v>15</v>
      </c>
      <c r="C102" s="285" t="s">
        <v>146</v>
      </c>
      <c r="D102" s="360"/>
      <c r="E102" s="361"/>
      <c r="F102" s="77" t="s">
        <v>14</v>
      </c>
      <c r="G102" s="77" t="s">
        <v>148</v>
      </c>
      <c r="H102" s="115" t="s">
        <v>170</v>
      </c>
    </row>
    <row r="103" spans="1:8" ht="18" customHeight="1" x14ac:dyDescent="0.35">
      <c r="A103" s="172"/>
      <c r="B103" s="172"/>
      <c r="C103" s="355"/>
      <c r="D103" s="356"/>
      <c r="E103" s="357"/>
      <c r="F103" s="172"/>
      <c r="G103" s="172"/>
      <c r="H103" s="180"/>
    </row>
    <row r="104" spans="1:8" ht="18" customHeight="1" x14ac:dyDescent="0.35">
      <c r="A104" s="172"/>
      <c r="B104" s="172"/>
      <c r="C104" s="355"/>
      <c r="D104" s="356"/>
      <c r="E104" s="357"/>
      <c r="F104" s="172"/>
      <c r="G104" s="172"/>
      <c r="H104" s="180"/>
    </row>
    <row r="105" spans="1:8" ht="18" customHeight="1" x14ac:dyDescent="0.35">
      <c r="A105" s="172"/>
      <c r="B105" s="172"/>
      <c r="C105" s="355"/>
      <c r="D105" s="356"/>
      <c r="E105" s="357"/>
      <c r="F105" s="172"/>
      <c r="G105" s="172"/>
      <c r="H105" s="180"/>
    </row>
    <row r="106" spans="1:8" ht="18" customHeight="1" x14ac:dyDescent="0.35">
      <c r="A106" s="172"/>
      <c r="B106" s="172"/>
      <c r="C106" s="355"/>
      <c r="D106" s="356"/>
      <c r="E106" s="357"/>
      <c r="F106" s="172"/>
      <c r="G106" s="172"/>
      <c r="H106" s="180"/>
    </row>
    <row r="107" spans="1:8" ht="18" customHeight="1" x14ac:dyDescent="0.35">
      <c r="A107" s="172"/>
      <c r="B107" s="172"/>
      <c r="C107" s="355"/>
      <c r="D107" s="356"/>
      <c r="E107" s="357"/>
      <c r="F107" s="172"/>
      <c r="G107" s="172"/>
      <c r="H107" s="180"/>
    </row>
    <row r="108" spans="1:8" ht="18" customHeight="1" x14ac:dyDescent="0.35">
      <c r="A108" s="172"/>
      <c r="B108" s="172"/>
      <c r="C108" s="355"/>
      <c r="D108" s="356"/>
      <c r="E108" s="357"/>
      <c r="F108" s="172"/>
      <c r="G108" s="172"/>
      <c r="H108" s="180"/>
    </row>
    <row r="109" spans="1:8" ht="20.25" x14ac:dyDescent="0.35">
      <c r="A109" s="172"/>
      <c r="B109" s="172"/>
      <c r="C109" s="355"/>
      <c r="D109" s="356"/>
      <c r="E109" s="357"/>
      <c r="F109" s="172"/>
      <c r="G109" s="172"/>
      <c r="H109" s="180"/>
    </row>
    <row r="110" spans="1:8" ht="18" customHeight="1" x14ac:dyDescent="0.3">
      <c r="A110" s="369"/>
      <c r="B110" s="369"/>
      <c r="C110" s="369"/>
      <c r="D110" s="369"/>
      <c r="E110" s="369"/>
      <c r="F110" s="369"/>
      <c r="G110" s="369"/>
      <c r="H110" s="369"/>
    </row>
    <row r="111" spans="1:8" ht="88.5" customHeight="1" x14ac:dyDescent="0.25">
      <c r="A111" s="247" t="s">
        <v>151</v>
      </c>
      <c r="B111" s="247"/>
      <c r="C111" s="247"/>
      <c r="D111" s="247"/>
      <c r="E111" s="247"/>
      <c r="F111" s="247"/>
      <c r="G111" s="247"/>
      <c r="H111" s="247"/>
    </row>
    <row r="112" spans="1:8" ht="40.5" customHeight="1" x14ac:dyDescent="0.25">
      <c r="A112" s="293" t="s">
        <v>152</v>
      </c>
      <c r="B112" s="293"/>
      <c r="C112" s="293"/>
      <c r="D112" s="293"/>
      <c r="E112" s="293"/>
      <c r="F112" s="293"/>
      <c r="G112" s="293"/>
      <c r="H112" s="293"/>
    </row>
    <row r="113" spans="1:8" ht="37.5" customHeight="1" x14ac:dyDescent="0.25">
      <c r="A113" s="293" t="s">
        <v>171</v>
      </c>
      <c r="B113" s="293"/>
      <c r="C113" s="293"/>
      <c r="D113" s="293"/>
      <c r="E113" s="293"/>
      <c r="F113" s="293"/>
      <c r="G113" s="293"/>
      <c r="H113" s="293"/>
    </row>
    <row r="114" spans="1:8" ht="18" customHeight="1" x14ac:dyDescent="0.25">
      <c r="A114" s="153"/>
      <c r="B114" s="153"/>
      <c r="C114" s="153"/>
      <c r="D114" s="153"/>
      <c r="E114" s="153"/>
      <c r="F114" s="153"/>
      <c r="G114" s="153"/>
      <c r="H114" s="153"/>
    </row>
    <row r="115" spans="1:8" ht="19.5" customHeight="1" x14ac:dyDescent="0.35">
      <c r="A115" s="313" t="s">
        <v>12</v>
      </c>
      <c r="B115" s="313"/>
      <c r="C115" s="313"/>
      <c r="D115" s="313"/>
      <c r="E115" s="313"/>
      <c r="F115" s="313"/>
      <c r="G115" s="313"/>
      <c r="H115" s="153"/>
    </row>
    <row r="116" spans="1:8" ht="15" customHeight="1" x14ac:dyDescent="0.35">
      <c r="A116" s="309" t="s">
        <v>183</v>
      </c>
      <c r="B116" s="309"/>
      <c r="C116" s="309"/>
      <c r="D116" s="309"/>
      <c r="E116" s="309"/>
      <c r="F116" s="309"/>
      <c r="G116" s="309"/>
      <c r="H116" s="309"/>
    </row>
    <row r="117" spans="1:8" ht="15" customHeight="1" x14ac:dyDescent="0.25">
      <c r="A117" s="310" t="s">
        <v>11</v>
      </c>
      <c r="B117" s="310"/>
      <c r="C117" s="310"/>
      <c r="D117" s="310"/>
      <c r="E117" s="310"/>
      <c r="F117" s="310"/>
      <c r="G117" s="310"/>
      <c r="H117" s="310"/>
    </row>
    <row r="118" spans="1:8" ht="15" customHeight="1" x14ac:dyDescent="0.3">
      <c r="A118" s="311"/>
      <c r="B118" s="311"/>
      <c r="C118" s="311"/>
      <c r="D118" s="311"/>
      <c r="E118" s="311"/>
      <c r="F118" s="311"/>
      <c r="G118" s="311"/>
      <c r="H118" s="130"/>
    </row>
    <row r="119" spans="1:8" ht="15" customHeight="1" x14ac:dyDescent="0.35">
      <c r="A119" s="312" t="s">
        <v>10</v>
      </c>
      <c r="B119" s="312"/>
      <c r="C119" s="312"/>
      <c r="D119" s="312"/>
      <c r="E119" s="312"/>
      <c r="F119" s="312"/>
      <c r="G119" s="312"/>
    </row>
    <row r="120" spans="1:8" ht="17.25" x14ac:dyDescent="0.3">
      <c r="A120" s="391" t="s">
        <v>9</v>
      </c>
      <c r="B120" s="391"/>
      <c r="C120" s="391"/>
      <c r="D120" s="391"/>
      <c r="E120" s="391"/>
      <c r="F120" s="391"/>
      <c r="G120" s="391"/>
    </row>
    <row r="121" spans="1:8" ht="20.25" customHeight="1" x14ac:dyDescent="0.3">
      <c r="A121" s="392" t="s">
        <v>8</v>
      </c>
      <c r="B121" s="393"/>
      <c r="C121" s="393"/>
      <c r="D121" s="393"/>
      <c r="E121" s="393"/>
      <c r="F121" s="393"/>
      <c r="G121" s="393"/>
    </row>
    <row r="122" spans="1:8" ht="17.25" x14ac:dyDescent="0.3">
      <c r="A122" s="392" t="s">
        <v>7</v>
      </c>
      <c r="B122" s="393"/>
      <c r="C122" s="393"/>
      <c r="D122" s="393"/>
      <c r="E122" s="393"/>
      <c r="F122" s="393"/>
      <c r="G122" s="393"/>
    </row>
    <row r="123" spans="1:8" ht="17.25" x14ac:dyDescent="0.3">
      <c r="A123" s="392" t="s">
        <v>6</v>
      </c>
      <c r="B123" s="393"/>
      <c r="C123" s="393"/>
      <c r="D123" s="393"/>
      <c r="E123" s="393"/>
      <c r="F123" s="393"/>
      <c r="G123" s="393"/>
    </row>
    <row r="124" spans="1:8" ht="17.25" x14ac:dyDescent="0.3">
      <c r="A124" s="394" t="s">
        <v>176</v>
      </c>
      <c r="B124" s="395"/>
      <c r="C124" s="395"/>
      <c r="D124" s="395"/>
      <c r="E124" s="395"/>
      <c r="F124" s="395"/>
      <c r="G124" s="395"/>
    </row>
    <row r="125" spans="1:8" ht="18.75" x14ac:dyDescent="0.25">
      <c r="A125" s="185" t="s">
        <v>180</v>
      </c>
      <c r="B125" s="166" t="s">
        <v>5</v>
      </c>
      <c r="C125" s="366" t="s">
        <v>177</v>
      </c>
      <c r="D125" s="367"/>
      <c r="E125" s="367"/>
      <c r="F125" s="368"/>
      <c r="G125" s="374" t="s">
        <v>178</v>
      </c>
      <c r="H125" s="375"/>
    </row>
    <row r="126" spans="1:8" ht="18" customHeight="1" x14ac:dyDescent="0.35">
      <c r="A126" s="189" t="s">
        <v>4</v>
      </c>
      <c r="B126" s="167">
        <v>2.5</v>
      </c>
      <c r="C126" s="365"/>
      <c r="D126" s="384"/>
      <c r="E126" s="365"/>
      <c r="F126" s="365"/>
      <c r="G126" s="370">
        <f t="shared" ref="G126:G133" si="1">B126*C126</f>
        <v>0</v>
      </c>
      <c r="H126" s="380"/>
    </row>
    <row r="127" spans="1:8" ht="19.5" customHeight="1" x14ac:dyDescent="0.35">
      <c r="A127" s="189" t="s">
        <v>118</v>
      </c>
      <c r="B127" s="167">
        <v>5</v>
      </c>
      <c r="C127" s="362"/>
      <c r="D127" s="363"/>
      <c r="E127" s="363"/>
      <c r="F127" s="364"/>
      <c r="G127" s="370">
        <f t="shared" si="1"/>
        <v>0</v>
      </c>
      <c r="H127" s="371"/>
    </row>
    <row r="128" spans="1:8" ht="18.75" x14ac:dyDescent="0.35">
      <c r="A128" s="189" t="s">
        <v>3</v>
      </c>
      <c r="B128" s="167">
        <v>1.5</v>
      </c>
      <c r="C128" s="385"/>
      <c r="D128" s="386"/>
      <c r="E128" s="365"/>
      <c r="F128" s="365"/>
      <c r="G128" s="370">
        <f t="shared" si="1"/>
        <v>0</v>
      </c>
      <c r="H128" s="380"/>
    </row>
    <row r="129" spans="1:8" ht="18.75" x14ac:dyDescent="0.35">
      <c r="A129" s="189" t="s">
        <v>119</v>
      </c>
      <c r="B129" s="167">
        <v>3</v>
      </c>
      <c r="C129" s="387"/>
      <c r="D129" s="388"/>
      <c r="E129" s="388"/>
      <c r="F129" s="389"/>
      <c r="G129" s="370">
        <f t="shared" si="1"/>
        <v>0</v>
      </c>
      <c r="H129" s="371"/>
    </row>
    <row r="130" spans="1:8" ht="18.75" x14ac:dyDescent="0.35">
      <c r="A130" s="189" t="s">
        <v>2</v>
      </c>
      <c r="B130" s="167">
        <v>1</v>
      </c>
      <c r="C130" s="365"/>
      <c r="D130" s="365"/>
      <c r="E130" s="365"/>
      <c r="F130" s="365"/>
      <c r="G130" s="370">
        <f t="shared" si="1"/>
        <v>0</v>
      </c>
      <c r="H130" s="380"/>
    </row>
    <row r="131" spans="1:8" ht="18.75" x14ac:dyDescent="0.35">
      <c r="A131" s="189" t="s">
        <v>120</v>
      </c>
      <c r="B131" s="167">
        <v>3</v>
      </c>
      <c r="C131" s="362"/>
      <c r="D131" s="363"/>
      <c r="E131" s="363"/>
      <c r="F131" s="364"/>
      <c r="G131" s="370">
        <f t="shared" si="1"/>
        <v>0</v>
      </c>
      <c r="H131" s="371"/>
    </row>
    <row r="132" spans="1:8" ht="18.75" x14ac:dyDescent="0.35">
      <c r="A132" s="189" t="s">
        <v>1</v>
      </c>
      <c r="B132" s="167">
        <v>1</v>
      </c>
      <c r="C132" s="377"/>
      <c r="D132" s="378"/>
      <c r="E132" s="378"/>
      <c r="F132" s="379"/>
      <c r="G132" s="370">
        <f t="shared" si="1"/>
        <v>0</v>
      </c>
      <c r="H132" s="371"/>
    </row>
    <row r="133" spans="1:8" ht="18.75" x14ac:dyDescent="0.35">
      <c r="A133" s="189" t="s">
        <v>121</v>
      </c>
      <c r="B133" s="167">
        <v>3</v>
      </c>
      <c r="C133" s="365"/>
      <c r="D133" s="365"/>
      <c r="E133" s="365"/>
      <c r="F133" s="365"/>
      <c r="G133" s="370">
        <f t="shared" si="1"/>
        <v>0</v>
      </c>
      <c r="H133" s="380"/>
    </row>
    <row r="134" spans="1:8" ht="18.75" x14ac:dyDescent="0.35">
      <c r="A134" s="372"/>
      <c r="B134" s="373"/>
      <c r="C134" s="381">
        <f>SUM(C126:C133)</f>
        <v>0</v>
      </c>
      <c r="D134" s="381"/>
      <c r="E134" s="382"/>
      <c r="F134" s="382"/>
      <c r="G134" s="383">
        <f>SUM(G126:G133)</f>
        <v>0</v>
      </c>
      <c r="H134" s="380"/>
    </row>
    <row r="135" spans="1:8" ht="18.75" x14ac:dyDescent="0.35">
      <c r="A135" s="376"/>
      <c r="B135" s="376"/>
      <c r="C135" s="376"/>
      <c r="D135" s="376"/>
      <c r="E135" s="376"/>
      <c r="F135" s="376"/>
      <c r="G135" s="376"/>
      <c r="H135" s="168"/>
    </row>
    <row r="136" spans="1:8" ht="18.75" x14ac:dyDescent="0.35">
      <c r="A136" s="186" t="s">
        <v>180</v>
      </c>
      <c r="B136" s="166" t="s">
        <v>5</v>
      </c>
      <c r="C136" s="366" t="s">
        <v>177</v>
      </c>
      <c r="D136" s="367"/>
      <c r="E136" s="367"/>
      <c r="F136" s="368"/>
      <c r="G136" s="374" t="s">
        <v>179</v>
      </c>
      <c r="H136" s="390"/>
    </row>
    <row r="137" spans="1:8" ht="18.75" x14ac:dyDescent="0.35">
      <c r="A137" s="189" t="s">
        <v>4</v>
      </c>
      <c r="B137" s="167">
        <v>2.5</v>
      </c>
      <c r="C137" s="362"/>
      <c r="D137" s="363"/>
      <c r="E137" s="363"/>
      <c r="F137" s="364"/>
      <c r="G137" s="370">
        <f t="shared" ref="G137:G144" si="2">B137*C137</f>
        <v>0</v>
      </c>
      <c r="H137" s="371"/>
    </row>
    <row r="138" spans="1:8" ht="18.75" x14ac:dyDescent="0.35">
      <c r="A138" s="189" t="s">
        <v>118</v>
      </c>
      <c r="B138" s="167">
        <v>5</v>
      </c>
      <c r="C138" s="362"/>
      <c r="D138" s="363"/>
      <c r="E138" s="363"/>
      <c r="F138" s="364"/>
      <c r="G138" s="370">
        <f t="shared" si="2"/>
        <v>0</v>
      </c>
      <c r="H138" s="371"/>
    </row>
    <row r="139" spans="1:8" ht="18.75" x14ac:dyDescent="0.35">
      <c r="A139" s="189" t="s">
        <v>3</v>
      </c>
      <c r="B139" s="167">
        <v>1.5</v>
      </c>
      <c r="C139" s="387"/>
      <c r="D139" s="388"/>
      <c r="E139" s="388"/>
      <c r="F139" s="389"/>
      <c r="G139" s="370">
        <f t="shared" si="2"/>
        <v>0</v>
      </c>
      <c r="H139" s="371"/>
    </row>
    <row r="140" spans="1:8" ht="18.75" x14ac:dyDescent="0.35">
      <c r="A140" s="189" t="s">
        <v>119</v>
      </c>
      <c r="B140" s="167">
        <v>3</v>
      </c>
      <c r="C140" s="387"/>
      <c r="D140" s="388"/>
      <c r="E140" s="388"/>
      <c r="F140" s="389"/>
      <c r="G140" s="370">
        <f t="shared" si="2"/>
        <v>0</v>
      </c>
      <c r="H140" s="371"/>
    </row>
    <row r="141" spans="1:8" ht="18.75" x14ac:dyDescent="0.35">
      <c r="A141" s="189" t="s">
        <v>2</v>
      </c>
      <c r="B141" s="167">
        <v>1</v>
      </c>
      <c r="C141" s="362"/>
      <c r="D141" s="363"/>
      <c r="E141" s="363"/>
      <c r="F141" s="364"/>
      <c r="G141" s="370">
        <f t="shared" si="2"/>
        <v>0</v>
      </c>
      <c r="H141" s="371"/>
    </row>
    <row r="142" spans="1:8" ht="18.75" x14ac:dyDescent="0.35">
      <c r="A142" s="189" t="s">
        <v>120</v>
      </c>
      <c r="B142" s="167">
        <v>3</v>
      </c>
      <c r="C142" s="377"/>
      <c r="D142" s="378"/>
      <c r="E142" s="378"/>
      <c r="F142" s="379"/>
      <c r="G142" s="370">
        <f t="shared" si="2"/>
        <v>0</v>
      </c>
      <c r="H142" s="371"/>
    </row>
    <row r="143" spans="1:8" ht="18.75" x14ac:dyDescent="0.35">
      <c r="A143" s="189" t="s">
        <v>125</v>
      </c>
      <c r="B143" s="167">
        <v>1</v>
      </c>
      <c r="C143" s="377"/>
      <c r="D143" s="378"/>
      <c r="E143" s="378"/>
      <c r="F143" s="379"/>
      <c r="G143" s="370">
        <f t="shared" si="2"/>
        <v>0</v>
      </c>
      <c r="H143" s="371"/>
    </row>
    <row r="144" spans="1:8" ht="18.75" x14ac:dyDescent="0.35">
      <c r="A144" s="189" t="s">
        <v>121</v>
      </c>
      <c r="B144" s="167">
        <v>3</v>
      </c>
      <c r="C144" s="362"/>
      <c r="D144" s="363"/>
      <c r="E144" s="363"/>
      <c r="F144" s="364"/>
      <c r="G144" s="370">
        <f t="shared" si="2"/>
        <v>0</v>
      </c>
      <c r="H144" s="371"/>
    </row>
    <row r="145" spans="1:8" ht="18.75" x14ac:dyDescent="0.35">
      <c r="A145" s="372"/>
      <c r="B145" s="373"/>
      <c r="C145" s="381">
        <f>SUM(C137:C144)</f>
        <v>0</v>
      </c>
      <c r="D145" s="381"/>
      <c r="E145" s="382"/>
      <c r="F145" s="382"/>
      <c r="G145" s="383">
        <f>SUM(G137:G144)</f>
        <v>0</v>
      </c>
      <c r="H145" s="380"/>
    </row>
    <row r="146" spans="1:8" ht="18.75" x14ac:dyDescent="0.35">
      <c r="A146" s="169"/>
      <c r="B146" s="170"/>
      <c r="C146" s="170"/>
      <c r="D146" s="170"/>
      <c r="E146" s="170"/>
      <c r="F146" s="170"/>
      <c r="G146" s="170"/>
      <c r="H146" s="168"/>
    </row>
    <row r="147" spans="1:8" ht="18.75" x14ac:dyDescent="0.35">
      <c r="A147" s="186" t="s">
        <v>180</v>
      </c>
      <c r="B147" s="166" t="s">
        <v>5</v>
      </c>
      <c r="C147" s="366" t="s">
        <v>177</v>
      </c>
      <c r="D147" s="367"/>
      <c r="E147" s="367"/>
      <c r="F147" s="368"/>
      <c r="G147" s="374" t="s">
        <v>178</v>
      </c>
      <c r="H147" s="390"/>
    </row>
    <row r="148" spans="1:8" ht="18.75" x14ac:dyDescent="0.35">
      <c r="A148" s="189" t="s">
        <v>4</v>
      </c>
      <c r="B148" s="167">
        <v>2.5</v>
      </c>
      <c r="C148" s="365"/>
      <c r="D148" s="365"/>
      <c r="E148" s="365"/>
      <c r="F148" s="365"/>
      <c r="G148" s="370">
        <f t="shared" ref="G148:G155" si="3">B148*C148</f>
        <v>0</v>
      </c>
      <c r="H148" s="380"/>
    </row>
    <row r="149" spans="1:8" ht="18.75" x14ac:dyDescent="0.35">
      <c r="A149" s="189" t="s">
        <v>118</v>
      </c>
      <c r="B149" s="167">
        <v>5</v>
      </c>
      <c r="C149" s="362"/>
      <c r="D149" s="363"/>
      <c r="E149" s="363"/>
      <c r="F149" s="364"/>
      <c r="G149" s="370">
        <f t="shared" si="3"/>
        <v>0</v>
      </c>
      <c r="H149" s="371"/>
    </row>
    <row r="150" spans="1:8" ht="18.75" x14ac:dyDescent="0.35">
      <c r="A150" s="189" t="s">
        <v>3</v>
      </c>
      <c r="B150" s="167">
        <v>1.5</v>
      </c>
      <c r="C150" s="385"/>
      <c r="D150" s="385"/>
      <c r="E150" s="365"/>
      <c r="F150" s="365"/>
      <c r="G150" s="370">
        <f t="shared" si="3"/>
        <v>0</v>
      </c>
      <c r="H150" s="380"/>
    </row>
    <row r="151" spans="1:8" ht="18.75" x14ac:dyDescent="0.35">
      <c r="A151" s="189" t="s">
        <v>119</v>
      </c>
      <c r="B151" s="167">
        <v>3</v>
      </c>
      <c r="C151" s="387"/>
      <c r="D151" s="388"/>
      <c r="E151" s="388"/>
      <c r="F151" s="389"/>
      <c r="G151" s="370">
        <f t="shared" si="3"/>
        <v>0</v>
      </c>
      <c r="H151" s="371"/>
    </row>
    <row r="152" spans="1:8" ht="18.75" x14ac:dyDescent="0.35">
      <c r="A152" s="189" t="s">
        <v>2</v>
      </c>
      <c r="B152" s="167">
        <v>1</v>
      </c>
      <c r="C152" s="365"/>
      <c r="D152" s="365"/>
      <c r="E152" s="365"/>
      <c r="F152" s="365"/>
      <c r="G152" s="370">
        <f t="shared" si="3"/>
        <v>0</v>
      </c>
      <c r="H152" s="380"/>
    </row>
    <row r="153" spans="1:8" ht="18.75" x14ac:dyDescent="0.35">
      <c r="A153" s="189" t="s">
        <v>120</v>
      </c>
      <c r="B153" s="167">
        <v>3</v>
      </c>
      <c r="C153" s="362"/>
      <c r="D153" s="363"/>
      <c r="E153" s="363"/>
      <c r="F153" s="364"/>
      <c r="G153" s="370">
        <f t="shared" si="3"/>
        <v>0</v>
      </c>
      <c r="H153" s="371"/>
    </row>
    <row r="154" spans="1:8" ht="18.75" x14ac:dyDescent="0.35">
      <c r="A154" s="189" t="s">
        <v>1</v>
      </c>
      <c r="B154" s="167">
        <v>1</v>
      </c>
      <c r="C154" s="362"/>
      <c r="D154" s="363"/>
      <c r="E154" s="363"/>
      <c r="F154" s="364"/>
      <c r="G154" s="370">
        <f t="shared" si="3"/>
        <v>0</v>
      </c>
      <c r="H154" s="371"/>
    </row>
    <row r="155" spans="1:8" ht="18.75" x14ac:dyDescent="0.35">
      <c r="A155" s="189" t="s">
        <v>121</v>
      </c>
      <c r="B155" s="167">
        <v>3</v>
      </c>
      <c r="C155" s="365"/>
      <c r="D155" s="365"/>
      <c r="E155" s="365"/>
      <c r="F155" s="365"/>
      <c r="G155" s="370">
        <f t="shared" si="3"/>
        <v>0</v>
      </c>
      <c r="H155" s="380"/>
    </row>
    <row r="156" spans="1:8" ht="18.75" x14ac:dyDescent="0.35">
      <c r="A156" s="372"/>
      <c r="B156" s="373"/>
      <c r="C156" s="381">
        <f>SUM(C148:C155)</f>
        <v>0</v>
      </c>
      <c r="D156" s="381"/>
      <c r="E156" s="382"/>
      <c r="F156" s="382"/>
      <c r="G156" s="383">
        <f>SUM(G148:G155)</f>
        <v>0</v>
      </c>
      <c r="H156" s="380"/>
    </row>
    <row r="157" spans="1:8" ht="18.75" x14ac:dyDescent="0.35">
      <c r="A157" s="168"/>
      <c r="B157" s="168"/>
      <c r="C157" s="168"/>
      <c r="D157" s="168"/>
      <c r="E157" s="168"/>
      <c r="F157" s="168"/>
      <c r="G157" s="168"/>
      <c r="H157" s="168"/>
    </row>
    <row r="158" spans="1:8" ht="18.75" x14ac:dyDescent="0.35">
      <c r="A158" s="168"/>
      <c r="B158" s="168"/>
      <c r="C158" s="168"/>
      <c r="D158" s="168"/>
      <c r="E158" s="168"/>
      <c r="F158" s="168"/>
      <c r="G158" s="168"/>
      <c r="H158" s="168"/>
    </row>
    <row r="159" spans="1:8" ht="18.75" x14ac:dyDescent="0.35">
      <c r="A159" s="168"/>
      <c r="B159" s="168"/>
      <c r="C159" s="168"/>
      <c r="D159" s="168"/>
      <c r="E159" s="168"/>
      <c r="F159" s="168"/>
      <c r="G159" s="168"/>
      <c r="H159" s="168"/>
    </row>
    <row r="160" spans="1:8" ht="18.75" x14ac:dyDescent="0.35">
      <c r="A160" s="168"/>
      <c r="B160" s="168"/>
      <c r="C160" s="168"/>
      <c r="D160" s="168"/>
      <c r="E160" s="168"/>
      <c r="F160" s="168"/>
      <c r="G160" s="168"/>
      <c r="H160" s="168"/>
    </row>
    <row r="161" spans="1:8" ht="18.75" x14ac:dyDescent="0.35">
      <c r="A161" s="168"/>
      <c r="B161" s="168"/>
      <c r="C161" s="168"/>
      <c r="D161" s="168"/>
      <c r="E161" s="168"/>
      <c r="F161" s="168"/>
      <c r="G161" s="168"/>
      <c r="H161" s="168"/>
    </row>
    <row r="162" spans="1:8" ht="18.75" x14ac:dyDescent="0.25">
      <c r="A162" s="186" t="s">
        <v>180</v>
      </c>
      <c r="B162" s="166" t="s">
        <v>5</v>
      </c>
      <c r="C162" s="366" t="s">
        <v>177</v>
      </c>
      <c r="D162" s="367"/>
      <c r="E162" s="367"/>
      <c r="F162" s="368"/>
      <c r="G162" s="374" t="s">
        <v>178</v>
      </c>
      <c r="H162" s="375"/>
    </row>
    <row r="163" spans="1:8" ht="18.75" x14ac:dyDescent="0.35">
      <c r="A163" s="189" t="s">
        <v>4</v>
      </c>
      <c r="B163" s="167">
        <v>2.5</v>
      </c>
      <c r="C163" s="365"/>
      <c r="D163" s="384"/>
      <c r="E163" s="365"/>
      <c r="F163" s="365"/>
      <c r="G163" s="370">
        <f t="shared" ref="G163:G170" si="4">B163*C163</f>
        <v>0</v>
      </c>
      <c r="H163" s="380"/>
    </row>
    <row r="164" spans="1:8" ht="18.75" x14ac:dyDescent="0.35">
      <c r="A164" s="189" t="s">
        <v>118</v>
      </c>
      <c r="B164" s="167">
        <v>5</v>
      </c>
      <c r="C164" s="362"/>
      <c r="D164" s="363"/>
      <c r="E164" s="363"/>
      <c r="F164" s="364"/>
      <c r="G164" s="370">
        <f t="shared" si="4"/>
        <v>0</v>
      </c>
      <c r="H164" s="371"/>
    </row>
    <row r="165" spans="1:8" ht="18.75" x14ac:dyDescent="0.35">
      <c r="A165" s="189" t="s">
        <v>3</v>
      </c>
      <c r="B165" s="167">
        <v>1.5</v>
      </c>
      <c r="C165" s="385"/>
      <c r="D165" s="386"/>
      <c r="E165" s="365"/>
      <c r="F165" s="365"/>
      <c r="G165" s="370">
        <f t="shared" si="4"/>
        <v>0</v>
      </c>
      <c r="H165" s="380"/>
    </row>
    <row r="166" spans="1:8" ht="18.75" x14ac:dyDescent="0.35">
      <c r="A166" s="189" t="s">
        <v>119</v>
      </c>
      <c r="B166" s="167">
        <v>3</v>
      </c>
      <c r="C166" s="387"/>
      <c r="D166" s="388"/>
      <c r="E166" s="388"/>
      <c r="F166" s="389"/>
      <c r="G166" s="370">
        <f t="shared" si="4"/>
        <v>0</v>
      </c>
      <c r="H166" s="371"/>
    </row>
    <row r="167" spans="1:8" ht="18.75" x14ac:dyDescent="0.35">
      <c r="A167" s="189" t="s">
        <v>2</v>
      </c>
      <c r="B167" s="167">
        <v>1</v>
      </c>
      <c r="C167" s="365"/>
      <c r="D167" s="365"/>
      <c r="E167" s="365"/>
      <c r="F167" s="365"/>
      <c r="G167" s="370">
        <f t="shared" si="4"/>
        <v>0</v>
      </c>
      <c r="H167" s="380"/>
    </row>
    <row r="168" spans="1:8" ht="18.75" x14ac:dyDescent="0.35">
      <c r="A168" s="189" t="s">
        <v>120</v>
      </c>
      <c r="B168" s="167">
        <v>3</v>
      </c>
      <c r="C168" s="362"/>
      <c r="D168" s="363"/>
      <c r="E168" s="363"/>
      <c r="F168" s="364"/>
      <c r="G168" s="370">
        <f t="shared" si="4"/>
        <v>0</v>
      </c>
      <c r="H168" s="371"/>
    </row>
    <row r="169" spans="1:8" ht="18.75" x14ac:dyDescent="0.35">
      <c r="A169" s="189" t="s">
        <v>1</v>
      </c>
      <c r="B169" s="167">
        <v>1</v>
      </c>
      <c r="C169" s="377"/>
      <c r="D169" s="378"/>
      <c r="E169" s="378"/>
      <c r="F169" s="379"/>
      <c r="G169" s="370">
        <f t="shared" si="4"/>
        <v>0</v>
      </c>
      <c r="H169" s="371"/>
    </row>
    <row r="170" spans="1:8" ht="18.75" x14ac:dyDescent="0.35">
      <c r="A170" s="189" t="s">
        <v>121</v>
      </c>
      <c r="B170" s="167">
        <v>3</v>
      </c>
      <c r="C170" s="365"/>
      <c r="D170" s="365"/>
      <c r="E170" s="365"/>
      <c r="F170" s="365"/>
      <c r="G170" s="370">
        <f t="shared" si="4"/>
        <v>0</v>
      </c>
      <c r="H170" s="380"/>
    </row>
    <row r="171" spans="1:8" ht="18.75" x14ac:dyDescent="0.35">
      <c r="A171" s="372"/>
      <c r="B171" s="373"/>
      <c r="C171" s="381">
        <f>SUM(C163:C170)</f>
        <v>0</v>
      </c>
      <c r="D171" s="381"/>
      <c r="E171" s="382"/>
      <c r="F171" s="382"/>
      <c r="G171" s="383">
        <f>SUM(G163:G170)</f>
        <v>0</v>
      </c>
      <c r="H171" s="380"/>
    </row>
    <row r="172" spans="1:8" ht="18.75" x14ac:dyDescent="0.35">
      <c r="A172" s="376"/>
      <c r="B172" s="376"/>
      <c r="C172" s="376"/>
      <c r="D172" s="376"/>
      <c r="E172" s="376"/>
      <c r="F172" s="376"/>
      <c r="G172" s="376"/>
      <c r="H172" s="168"/>
    </row>
    <row r="173" spans="1:8" ht="18.75" x14ac:dyDescent="0.35">
      <c r="A173" s="186" t="s">
        <v>180</v>
      </c>
      <c r="B173" s="166" t="s">
        <v>5</v>
      </c>
      <c r="C173" s="366" t="s">
        <v>177</v>
      </c>
      <c r="D173" s="367"/>
      <c r="E173" s="367"/>
      <c r="F173" s="368"/>
      <c r="G173" s="374" t="s">
        <v>179</v>
      </c>
      <c r="H173" s="390"/>
    </row>
    <row r="174" spans="1:8" ht="18.75" x14ac:dyDescent="0.35">
      <c r="A174" s="189" t="s">
        <v>4</v>
      </c>
      <c r="B174" s="167">
        <v>2.5</v>
      </c>
      <c r="C174" s="362"/>
      <c r="D174" s="363"/>
      <c r="E174" s="363"/>
      <c r="F174" s="364"/>
      <c r="G174" s="370">
        <f t="shared" ref="G174:G181" si="5">B174*C174</f>
        <v>0</v>
      </c>
      <c r="H174" s="371"/>
    </row>
    <row r="175" spans="1:8" ht="18.75" x14ac:dyDescent="0.35">
      <c r="A175" s="189" t="s">
        <v>118</v>
      </c>
      <c r="B175" s="167">
        <v>5</v>
      </c>
      <c r="C175" s="362"/>
      <c r="D175" s="363"/>
      <c r="E175" s="363"/>
      <c r="F175" s="364"/>
      <c r="G175" s="370">
        <f t="shared" si="5"/>
        <v>0</v>
      </c>
      <c r="H175" s="371"/>
    </row>
    <row r="176" spans="1:8" ht="18.75" x14ac:dyDescent="0.35">
      <c r="A176" s="189" t="s">
        <v>3</v>
      </c>
      <c r="B176" s="167">
        <v>1.5</v>
      </c>
      <c r="C176" s="387"/>
      <c r="D176" s="388"/>
      <c r="E176" s="388"/>
      <c r="F176" s="389"/>
      <c r="G176" s="370">
        <f t="shared" si="5"/>
        <v>0</v>
      </c>
      <c r="H176" s="371"/>
    </row>
    <row r="177" spans="1:8" ht="18.75" x14ac:dyDescent="0.35">
      <c r="A177" s="189" t="s">
        <v>119</v>
      </c>
      <c r="B177" s="167">
        <v>3</v>
      </c>
      <c r="C177" s="387"/>
      <c r="D177" s="388"/>
      <c r="E177" s="388"/>
      <c r="F177" s="389"/>
      <c r="G177" s="370">
        <f t="shared" si="5"/>
        <v>0</v>
      </c>
      <c r="H177" s="371"/>
    </row>
    <row r="178" spans="1:8" ht="18.75" x14ac:dyDescent="0.35">
      <c r="A178" s="189" t="s">
        <v>2</v>
      </c>
      <c r="B178" s="167">
        <v>1</v>
      </c>
      <c r="C178" s="362"/>
      <c r="D178" s="363"/>
      <c r="E178" s="363"/>
      <c r="F178" s="364"/>
      <c r="G178" s="370">
        <f t="shared" si="5"/>
        <v>0</v>
      </c>
      <c r="H178" s="371"/>
    </row>
    <row r="179" spans="1:8" ht="18.75" x14ac:dyDescent="0.35">
      <c r="A179" s="189" t="s">
        <v>120</v>
      </c>
      <c r="B179" s="167">
        <v>3</v>
      </c>
      <c r="C179" s="377"/>
      <c r="D179" s="378"/>
      <c r="E179" s="378"/>
      <c r="F179" s="379"/>
      <c r="G179" s="370">
        <f t="shared" si="5"/>
        <v>0</v>
      </c>
      <c r="H179" s="371"/>
    </row>
    <row r="180" spans="1:8" ht="18.75" x14ac:dyDescent="0.35">
      <c r="A180" s="189" t="s">
        <v>125</v>
      </c>
      <c r="B180" s="167">
        <v>1</v>
      </c>
      <c r="C180" s="377"/>
      <c r="D180" s="378"/>
      <c r="E180" s="378"/>
      <c r="F180" s="379"/>
      <c r="G180" s="370">
        <f t="shared" si="5"/>
        <v>0</v>
      </c>
      <c r="H180" s="371"/>
    </row>
    <row r="181" spans="1:8" ht="18.75" x14ac:dyDescent="0.35">
      <c r="A181" s="189" t="s">
        <v>121</v>
      </c>
      <c r="B181" s="167">
        <v>3</v>
      </c>
      <c r="C181" s="362"/>
      <c r="D181" s="363"/>
      <c r="E181" s="363"/>
      <c r="F181" s="364"/>
      <c r="G181" s="370">
        <f t="shared" si="5"/>
        <v>0</v>
      </c>
      <c r="H181" s="371"/>
    </row>
    <row r="182" spans="1:8" ht="18.75" x14ac:dyDescent="0.35">
      <c r="A182" s="372"/>
      <c r="B182" s="373"/>
      <c r="C182" s="381">
        <f>SUM(C174:C181)</f>
        <v>0</v>
      </c>
      <c r="D182" s="381"/>
      <c r="E182" s="382"/>
      <c r="F182" s="382"/>
      <c r="G182" s="383">
        <f>SUM(G174:G181)</f>
        <v>0</v>
      </c>
      <c r="H182" s="380"/>
    </row>
    <row r="183" spans="1:8" ht="18.75" x14ac:dyDescent="0.35">
      <c r="A183" s="169"/>
      <c r="B183" s="170"/>
      <c r="C183" s="170"/>
      <c r="D183" s="170"/>
      <c r="E183" s="170"/>
      <c r="F183" s="170"/>
      <c r="G183" s="170"/>
      <c r="H183" s="168"/>
    </row>
    <row r="184" spans="1:8" ht="18.75" x14ac:dyDescent="0.35">
      <c r="A184" s="186" t="s">
        <v>180</v>
      </c>
      <c r="B184" s="166" t="s">
        <v>5</v>
      </c>
      <c r="C184" s="366" t="s">
        <v>177</v>
      </c>
      <c r="D184" s="367"/>
      <c r="E184" s="367"/>
      <c r="F184" s="368"/>
      <c r="G184" s="374" t="s">
        <v>178</v>
      </c>
      <c r="H184" s="390"/>
    </row>
    <row r="185" spans="1:8" ht="18.75" x14ac:dyDescent="0.35">
      <c r="A185" s="189" t="s">
        <v>4</v>
      </c>
      <c r="B185" s="167">
        <v>2.5</v>
      </c>
      <c r="C185" s="365"/>
      <c r="D185" s="365"/>
      <c r="E185" s="365"/>
      <c r="F185" s="365"/>
      <c r="G185" s="370">
        <f t="shared" ref="G185:G192" si="6">B185*C185</f>
        <v>0</v>
      </c>
      <c r="H185" s="380"/>
    </row>
    <row r="186" spans="1:8" ht="18.75" x14ac:dyDescent="0.35">
      <c r="A186" s="189" t="s">
        <v>118</v>
      </c>
      <c r="B186" s="167">
        <v>5</v>
      </c>
      <c r="C186" s="362"/>
      <c r="D186" s="363"/>
      <c r="E186" s="363"/>
      <c r="F186" s="364"/>
      <c r="G186" s="370">
        <f t="shared" si="6"/>
        <v>0</v>
      </c>
      <c r="H186" s="371"/>
    </row>
    <row r="187" spans="1:8" ht="18.75" x14ac:dyDescent="0.35">
      <c r="A187" s="189" t="s">
        <v>3</v>
      </c>
      <c r="B187" s="167">
        <v>1.5</v>
      </c>
      <c r="C187" s="385"/>
      <c r="D187" s="385"/>
      <c r="E187" s="365"/>
      <c r="F187" s="365"/>
      <c r="G187" s="370">
        <f t="shared" si="6"/>
        <v>0</v>
      </c>
      <c r="H187" s="380"/>
    </row>
    <row r="188" spans="1:8" ht="18.75" x14ac:dyDescent="0.35">
      <c r="A188" s="189" t="s">
        <v>119</v>
      </c>
      <c r="B188" s="167">
        <v>3</v>
      </c>
      <c r="C188" s="387"/>
      <c r="D188" s="388"/>
      <c r="E188" s="388"/>
      <c r="F188" s="389"/>
      <c r="G188" s="370">
        <f t="shared" si="6"/>
        <v>0</v>
      </c>
      <c r="H188" s="371"/>
    </row>
    <row r="189" spans="1:8" ht="18.75" x14ac:dyDescent="0.35">
      <c r="A189" s="189" t="s">
        <v>2</v>
      </c>
      <c r="B189" s="167">
        <v>1</v>
      </c>
      <c r="C189" s="365"/>
      <c r="D189" s="365"/>
      <c r="E189" s="365"/>
      <c r="F189" s="365"/>
      <c r="G189" s="370">
        <f t="shared" si="6"/>
        <v>0</v>
      </c>
      <c r="H189" s="380"/>
    </row>
    <row r="190" spans="1:8" ht="18.75" x14ac:dyDescent="0.35">
      <c r="A190" s="189" t="s">
        <v>120</v>
      </c>
      <c r="B190" s="167">
        <v>3</v>
      </c>
      <c r="C190" s="362"/>
      <c r="D190" s="363"/>
      <c r="E190" s="363"/>
      <c r="F190" s="364"/>
      <c r="G190" s="370">
        <f t="shared" si="6"/>
        <v>0</v>
      </c>
      <c r="H190" s="371"/>
    </row>
    <row r="191" spans="1:8" ht="18.75" x14ac:dyDescent="0.35">
      <c r="A191" s="189" t="s">
        <v>1</v>
      </c>
      <c r="B191" s="167">
        <v>1</v>
      </c>
      <c r="C191" s="362"/>
      <c r="D191" s="363"/>
      <c r="E191" s="363"/>
      <c r="F191" s="364"/>
      <c r="G191" s="370">
        <f t="shared" si="6"/>
        <v>0</v>
      </c>
      <c r="H191" s="371"/>
    </row>
    <row r="192" spans="1:8" ht="18.75" x14ac:dyDescent="0.35">
      <c r="A192" s="189" t="s">
        <v>121</v>
      </c>
      <c r="B192" s="167">
        <v>3</v>
      </c>
      <c r="C192" s="365"/>
      <c r="D192" s="365"/>
      <c r="E192" s="365"/>
      <c r="F192" s="365"/>
      <c r="G192" s="370">
        <f t="shared" si="6"/>
        <v>0</v>
      </c>
      <c r="H192" s="380"/>
    </row>
    <row r="193" spans="1:8" ht="18.75" x14ac:dyDescent="0.35">
      <c r="A193" s="372"/>
      <c r="B193" s="373"/>
      <c r="C193" s="381">
        <f>SUM(C185:C192)</f>
        <v>0</v>
      </c>
      <c r="D193" s="381"/>
      <c r="E193" s="382"/>
      <c r="F193" s="382"/>
      <c r="G193" s="383">
        <f>SUM(G185:G192)</f>
        <v>0</v>
      </c>
      <c r="H193" s="380"/>
    </row>
    <row r="194" spans="1:8" ht="18.75" x14ac:dyDescent="0.35">
      <c r="A194" s="168"/>
      <c r="B194" s="168"/>
      <c r="C194" s="168"/>
      <c r="D194" s="168"/>
      <c r="E194" s="168"/>
      <c r="F194" s="168"/>
      <c r="G194" s="168"/>
      <c r="H194" s="168"/>
    </row>
    <row r="195" spans="1:8" ht="10.5" hidden="1" customHeight="1" x14ac:dyDescent="0.35">
      <c r="A195" s="168"/>
      <c r="B195" s="168"/>
      <c r="C195" s="168"/>
      <c r="D195" s="168"/>
      <c r="E195" s="168"/>
      <c r="F195" s="168"/>
      <c r="G195" s="168"/>
      <c r="H195" s="168"/>
    </row>
    <row r="196" spans="1:8" ht="18.75" hidden="1" x14ac:dyDescent="0.35">
      <c r="A196" s="168"/>
      <c r="B196" s="168"/>
      <c r="C196" s="168"/>
      <c r="D196" s="168"/>
      <c r="E196" s="168"/>
      <c r="F196" s="168"/>
      <c r="G196" s="168"/>
      <c r="H196" s="168"/>
    </row>
    <row r="197" spans="1:8" ht="18.75" x14ac:dyDescent="0.35">
      <c r="A197" s="168"/>
      <c r="B197" s="168"/>
      <c r="C197" s="168"/>
      <c r="D197" s="168"/>
      <c r="E197" s="168"/>
      <c r="F197" s="168"/>
      <c r="G197" s="168"/>
      <c r="H197" s="168"/>
    </row>
    <row r="198" spans="1:8" ht="18.75" x14ac:dyDescent="0.25">
      <c r="A198" s="186" t="s">
        <v>180</v>
      </c>
      <c r="B198" s="166" t="s">
        <v>5</v>
      </c>
      <c r="C198" s="366" t="s">
        <v>177</v>
      </c>
      <c r="D198" s="367"/>
      <c r="E198" s="367"/>
      <c r="F198" s="368"/>
      <c r="G198" s="374" t="s">
        <v>178</v>
      </c>
      <c r="H198" s="375"/>
    </row>
    <row r="199" spans="1:8" ht="18.75" x14ac:dyDescent="0.35">
      <c r="A199" s="189" t="s">
        <v>4</v>
      </c>
      <c r="B199" s="167">
        <v>2.5</v>
      </c>
      <c r="C199" s="365"/>
      <c r="D199" s="384"/>
      <c r="E199" s="365"/>
      <c r="F199" s="365"/>
      <c r="G199" s="370">
        <f t="shared" ref="G199:G206" si="7">B199*C199</f>
        <v>0</v>
      </c>
      <c r="H199" s="380"/>
    </row>
    <row r="200" spans="1:8" ht="18.75" x14ac:dyDescent="0.35">
      <c r="A200" s="189" t="s">
        <v>118</v>
      </c>
      <c r="B200" s="167">
        <v>5</v>
      </c>
      <c r="C200" s="362"/>
      <c r="D200" s="363"/>
      <c r="E200" s="363"/>
      <c r="F200" s="364"/>
      <c r="G200" s="370">
        <f t="shared" si="7"/>
        <v>0</v>
      </c>
      <c r="H200" s="371"/>
    </row>
    <row r="201" spans="1:8" ht="18.75" x14ac:dyDescent="0.35">
      <c r="A201" s="189" t="s">
        <v>3</v>
      </c>
      <c r="B201" s="167">
        <v>1.5</v>
      </c>
      <c r="C201" s="385"/>
      <c r="D201" s="386"/>
      <c r="E201" s="365"/>
      <c r="F201" s="365"/>
      <c r="G201" s="370">
        <f t="shared" si="7"/>
        <v>0</v>
      </c>
      <c r="H201" s="380"/>
    </row>
    <row r="202" spans="1:8" ht="18.75" x14ac:dyDescent="0.35">
      <c r="A202" s="189" t="s">
        <v>119</v>
      </c>
      <c r="B202" s="167">
        <v>3</v>
      </c>
      <c r="C202" s="387"/>
      <c r="D202" s="388"/>
      <c r="E202" s="388"/>
      <c r="F202" s="389"/>
      <c r="G202" s="370">
        <f t="shared" si="7"/>
        <v>0</v>
      </c>
      <c r="H202" s="371"/>
    </row>
    <row r="203" spans="1:8" ht="18.75" x14ac:dyDescent="0.35">
      <c r="A203" s="189" t="s">
        <v>2</v>
      </c>
      <c r="B203" s="167">
        <v>1</v>
      </c>
      <c r="C203" s="365"/>
      <c r="D203" s="365"/>
      <c r="E203" s="365"/>
      <c r="F203" s="365"/>
      <c r="G203" s="370">
        <f t="shared" si="7"/>
        <v>0</v>
      </c>
      <c r="H203" s="380"/>
    </row>
    <row r="204" spans="1:8" ht="18.75" x14ac:dyDescent="0.35">
      <c r="A204" s="189" t="s">
        <v>120</v>
      </c>
      <c r="B204" s="167">
        <v>3</v>
      </c>
      <c r="C204" s="362"/>
      <c r="D204" s="363"/>
      <c r="E204" s="363"/>
      <c r="F204" s="364"/>
      <c r="G204" s="370">
        <f t="shared" si="7"/>
        <v>0</v>
      </c>
      <c r="H204" s="371"/>
    </row>
    <row r="205" spans="1:8" ht="18.75" x14ac:dyDescent="0.35">
      <c r="A205" s="189" t="s">
        <v>1</v>
      </c>
      <c r="B205" s="167">
        <v>1</v>
      </c>
      <c r="C205" s="377"/>
      <c r="D205" s="378"/>
      <c r="E205" s="378"/>
      <c r="F205" s="379"/>
      <c r="G205" s="370">
        <f t="shared" si="7"/>
        <v>0</v>
      </c>
      <c r="H205" s="371"/>
    </row>
    <row r="206" spans="1:8" ht="18.75" x14ac:dyDescent="0.35">
      <c r="A206" s="189" t="s">
        <v>121</v>
      </c>
      <c r="B206" s="167">
        <v>3</v>
      </c>
      <c r="C206" s="365"/>
      <c r="D206" s="365"/>
      <c r="E206" s="365"/>
      <c r="F206" s="365"/>
      <c r="G206" s="370">
        <f t="shared" si="7"/>
        <v>0</v>
      </c>
      <c r="H206" s="380"/>
    </row>
    <row r="207" spans="1:8" ht="18.75" x14ac:dyDescent="0.35">
      <c r="A207" s="372"/>
      <c r="B207" s="373"/>
      <c r="C207" s="381">
        <f>SUM(C199:C206)</f>
        <v>0</v>
      </c>
      <c r="D207" s="381"/>
      <c r="E207" s="382"/>
      <c r="F207" s="382"/>
      <c r="G207" s="383">
        <f>SUM(G199:G206)</f>
        <v>0</v>
      </c>
      <c r="H207" s="380"/>
    </row>
    <row r="208" spans="1:8" ht="18.75" x14ac:dyDescent="0.35">
      <c r="A208" s="168"/>
      <c r="B208" s="168"/>
      <c r="C208" s="168"/>
      <c r="D208" s="168"/>
      <c r="E208" s="168"/>
      <c r="F208" s="168"/>
      <c r="G208" s="168"/>
      <c r="H208" s="168"/>
    </row>
    <row r="209" spans="1:8" ht="18.75" x14ac:dyDescent="0.35">
      <c r="A209" s="168"/>
      <c r="B209" s="168"/>
      <c r="C209" s="168"/>
      <c r="D209" s="168"/>
      <c r="E209" s="168"/>
      <c r="F209" s="168"/>
      <c r="G209" s="168"/>
      <c r="H209" s="168"/>
    </row>
  </sheetData>
  <sheetProtection selectLockedCells="1"/>
  <mergeCells count="252">
    <mergeCell ref="A7:G7"/>
    <mergeCell ref="F8:G8"/>
    <mergeCell ref="B1:E1"/>
    <mergeCell ref="B2:E2"/>
    <mergeCell ref="F14:G14"/>
    <mergeCell ref="F15:G15"/>
    <mergeCell ref="F16:G16"/>
    <mergeCell ref="F17:G17"/>
    <mergeCell ref="F18:G18"/>
    <mergeCell ref="F19:G19"/>
    <mergeCell ref="F20:G20"/>
    <mergeCell ref="F22:G22"/>
    <mergeCell ref="F23:G23"/>
    <mergeCell ref="F13:G13"/>
    <mergeCell ref="F12:G12"/>
    <mergeCell ref="F11:G11"/>
    <mergeCell ref="F10:G10"/>
    <mergeCell ref="F9:G9"/>
    <mergeCell ref="F24:G24"/>
    <mergeCell ref="A27:G27"/>
    <mergeCell ref="A29:G29"/>
    <mergeCell ref="A30:H30"/>
    <mergeCell ref="A32:H32"/>
    <mergeCell ref="A45:H45"/>
    <mergeCell ref="E77:G77"/>
    <mergeCell ref="A90:H90"/>
    <mergeCell ref="A33:H33"/>
    <mergeCell ref="A43:H43"/>
    <mergeCell ref="A80:H83"/>
    <mergeCell ref="A84:H85"/>
    <mergeCell ref="A86:H88"/>
    <mergeCell ref="E76:G76"/>
    <mergeCell ref="E78:G78"/>
    <mergeCell ref="E79:G79"/>
    <mergeCell ref="A40:F41"/>
    <mergeCell ref="A26:G26"/>
    <mergeCell ref="A28:G28"/>
    <mergeCell ref="C73:E73"/>
    <mergeCell ref="C74:E74"/>
    <mergeCell ref="C34:E34"/>
    <mergeCell ref="C35:E35"/>
    <mergeCell ref="C36:E36"/>
    <mergeCell ref="G136:H136"/>
    <mergeCell ref="C137:F137"/>
    <mergeCell ref="G137:H137"/>
    <mergeCell ref="C139:F139"/>
    <mergeCell ref="G139:H139"/>
    <mergeCell ref="C140:F140"/>
    <mergeCell ref="G140:H140"/>
    <mergeCell ref="G126:H126"/>
    <mergeCell ref="C127:F127"/>
    <mergeCell ref="G127:H127"/>
    <mergeCell ref="C128:F128"/>
    <mergeCell ref="G128:H128"/>
    <mergeCell ref="C129:F129"/>
    <mergeCell ref="G129:H129"/>
    <mergeCell ref="C130:F130"/>
    <mergeCell ref="G130:H130"/>
    <mergeCell ref="G147:H147"/>
    <mergeCell ref="C148:F148"/>
    <mergeCell ref="G148:H148"/>
    <mergeCell ref="C149:F149"/>
    <mergeCell ref="G149:H149"/>
    <mergeCell ref="C150:F150"/>
    <mergeCell ref="G150:H150"/>
    <mergeCell ref="G141:H141"/>
    <mergeCell ref="C142:F142"/>
    <mergeCell ref="G142:H142"/>
    <mergeCell ref="C143:F143"/>
    <mergeCell ref="G143:H143"/>
    <mergeCell ref="C144:F144"/>
    <mergeCell ref="G144:H144"/>
    <mergeCell ref="G151:H151"/>
    <mergeCell ref="C153:F153"/>
    <mergeCell ref="G153:H153"/>
    <mergeCell ref="C154:F154"/>
    <mergeCell ref="G154:H154"/>
    <mergeCell ref="C155:F155"/>
    <mergeCell ref="G155:H155"/>
    <mergeCell ref="C152:F152"/>
    <mergeCell ref="G152:H152"/>
    <mergeCell ref="A182:B182"/>
    <mergeCell ref="C182:F182"/>
    <mergeCell ref="G182:H182"/>
    <mergeCell ref="C184:F184"/>
    <mergeCell ref="G184:H184"/>
    <mergeCell ref="G163:H163"/>
    <mergeCell ref="C164:F164"/>
    <mergeCell ref="G164:H164"/>
    <mergeCell ref="C165:F165"/>
    <mergeCell ref="G165:H165"/>
    <mergeCell ref="C166:F166"/>
    <mergeCell ref="G166:H166"/>
    <mergeCell ref="C167:F167"/>
    <mergeCell ref="G167:H167"/>
    <mergeCell ref="C163:F163"/>
    <mergeCell ref="G168:H168"/>
    <mergeCell ref="C169:F169"/>
    <mergeCell ref="G169:H169"/>
    <mergeCell ref="C170:F170"/>
    <mergeCell ref="G170:H170"/>
    <mergeCell ref="A171:B171"/>
    <mergeCell ref="C171:F171"/>
    <mergeCell ref="G171:H171"/>
    <mergeCell ref="G180:H180"/>
    <mergeCell ref="G125:H125"/>
    <mergeCell ref="C126:F126"/>
    <mergeCell ref="C131:F131"/>
    <mergeCell ref="G131:H131"/>
    <mergeCell ref="C132:F132"/>
    <mergeCell ref="G132:H132"/>
    <mergeCell ref="C133:F133"/>
    <mergeCell ref="G133:H133"/>
    <mergeCell ref="C66:E66"/>
    <mergeCell ref="C67:E67"/>
    <mergeCell ref="C68:E68"/>
    <mergeCell ref="C69:E69"/>
    <mergeCell ref="A119:G119"/>
    <mergeCell ref="A120:G120"/>
    <mergeCell ref="A121:G121"/>
    <mergeCell ref="A122:G122"/>
    <mergeCell ref="A123:G123"/>
    <mergeCell ref="A124:G124"/>
    <mergeCell ref="A101:H101"/>
    <mergeCell ref="A111:H111"/>
    <mergeCell ref="A112:H112"/>
    <mergeCell ref="A113:H113"/>
    <mergeCell ref="A115:G115"/>
    <mergeCell ref="A116:H116"/>
    <mergeCell ref="A156:B156"/>
    <mergeCell ref="C156:F156"/>
    <mergeCell ref="C151:F151"/>
    <mergeCell ref="G185:H185"/>
    <mergeCell ref="C186:F186"/>
    <mergeCell ref="C189:F189"/>
    <mergeCell ref="G189:H189"/>
    <mergeCell ref="A134:B134"/>
    <mergeCell ref="C134:F134"/>
    <mergeCell ref="G134:H134"/>
    <mergeCell ref="A135:G135"/>
    <mergeCell ref="C138:F138"/>
    <mergeCell ref="G138:H138"/>
    <mergeCell ref="C141:F141"/>
    <mergeCell ref="A145:B145"/>
    <mergeCell ref="C145:F145"/>
    <mergeCell ref="G145:H145"/>
    <mergeCell ref="G187:H187"/>
    <mergeCell ref="C188:F188"/>
    <mergeCell ref="G188:H188"/>
    <mergeCell ref="C174:F174"/>
    <mergeCell ref="G174:H174"/>
    <mergeCell ref="C176:F176"/>
    <mergeCell ref="G176:H176"/>
    <mergeCell ref="G186:H186"/>
    <mergeCell ref="C187:F187"/>
    <mergeCell ref="G156:H156"/>
    <mergeCell ref="C162:F162"/>
    <mergeCell ref="G162:H162"/>
    <mergeCell ref="C190:F190"/>
    <mergeCell ref="G190:H190"/>
    <mergeCell ref="C177:F177"/>
    <mergeCell ref="G177:H177"/>
    <mergeCell ref="C178:F178"/>
    <mergeCell ref="G178:H178"/>
    <mergeCell ref="C181:F181"/>
    <mergeCell ref="G181:H181"/>
    <mergeCell ref="C173:F173"/>
    <mergeCell ref="G173:H173"/>
    <mergeCell ref="C175:F175"/>
    <mergeCell ref="G175:H175"/>
    <mergeCell ref="C179:F179"/>
    <mergeCell ref="G179:H179"/>
    <mergeCell ref="C180:F180"/>
    <mergeCell ref="G191:H191"/>
    <mergeCell ref="C205:F205"/>
    <mergeCell ref="G205:H205"/>
    <mergeCell ref="C206:F206"/>
    <mergeCell ref="G206:H206"/>
    <mergeCell ref="A207:B207"/>
    <mergeCell ref="C207:F207"/>
    <mergeCell ref="G207:H207"/>
    <mergeCell ref="C199:F199"/>
    <mergeCell ref="G199:H199"/>
    <mergeCell ref="C200:F200"/>
    <mergeCell ref="G200:H200"/>
    <mergeCell ref="C201:F201"/>
    <mergeCell ref="G201:H201"/>
    <mergeCell ref="C202:F202"/>
    <mergeCell ref="G202:H202"/>
    <mergeCell ref="C203:F203"/>
    <mergeCell ref="G203:H203"/>
    <mergeCell ref="C192:F192"/>
    <mergeCell ref="G192:H192"/>
    <mergeCell ref="C193:F193"/>
    <mergeCell ref="G193:H193"/>
    <mergeCell ref="C97:E97"/>
    <mergeCell ref="C98:E98"/>
    <mergeCell ref="C204:F204"/>
    <mergeCell ref="C185:F185"/>
    <mergeCell ref="C168:F168"/>
    <mergeCell ref="C125:F125"/>
    <mergeCell ref="C147:F147"/>
    <mergeCell ref="C136:F136"/>
    <mergeCell ref="A117:H117"/>
    <mergeCell ref="A118:G118"/>
    <mergeCell ref="A110:H110"/>
    <mergeCell ref="C102:E102"/>
    <mergeCell ref="C103:E103"/>
    <mergeCell ref="C104:E104"/>
    <mergeCell ref="C105:E105"/>
    <mergeCell ref="C106:E106"/>
    <mergeCell ref="C107:E107"/>
    <mergeCell ref="C108:E108"/>
    <mergeCell ref="G204:H204"/>
    <mergeCell ref="C191:F191"/>
    <mergeCell ref="A193:B193"/>
    <mergeCell ref="C198:F198"/>
    <mergeCell ref="G198:H198"/>
    <mergeCell ref="A172:G172"/>
    <mergeCell ref="C70:E70"/>
    <mergeCell ref="C71:E71"/>
    <mergeCell ref="C72:E72"/>
    <mergeCell ref="C91:E91"/>
    <mergeCell ref="C92:E92"/>
    <mergeCell ref="C93:E93"/>
    <mergeCell ref="C94:E94"/>
    <mergeCell ref="C95:E95"/>
    <mergeCell ref="C96:E96"/>
    <mergeCell ref="C37:E37"/>
    <mergeCell ref="C38:E38"/>
    <mergeCell ref="C39:E39"/>
    <mergeCell ref="C109:E109"/>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s>
  <pageMargins left="0.70866141732283472" right="0.70866141732283472" top="0.74803149606299213" bottom="0.5535714285714286" header="0.31496062992125984" footer="0.31496062992125984"/>
  <pageSetup paperSize="9" scale="60" fitToHeight="0" orientation="landscape" r:id="rId1"/>
  <headerFooter>
    <oddHeader>&amp;L&amp;"Arial,Fett"&amp;14&amp;K000000Anlage zur jährlichen Meldung nach § 47 SGB VIII
Personal nach Übergangsvorschrift bis spätestens 31.07.2024*</oddHeader>
    <oddFooter>&amp;L&amp;"Arial,Standard"&amp;10LaDaDi- Stand Oktober 2023&amp;C&amp;"Arial,Standard"&amp;10Seite &amp;P von &amp;N</oddFooter>
  </headerFooter>
  <rowBreaks count="3" manualBreakCount="3">
    <brk id="29" max="16383" man="1"/>
    <brk id="43" max="16383" man="1"/>
    <brk id="1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3:T47"/>
  <sheetViews>
    <sheetView tabSelected="1" topLeftCell="A22" zoomScale="70" zoomScaleNormal="70" workbookViewId="0">
      <selection activeCell="F31" sqref="F31"/>
    </sheetView>
  </sheetViews>
  <sheetFormatPr baseColWidth="10" defaultRowHeight="16.5" x14ac:dyDescent="0.3"/>
  <cols>
    <col min="4" max="4" width="141" style="24" customWidth="1"/>
    <col min="6" max="7" width="79.42578125" style="24" customWidth="1"/>
    <col min="11" max="11" width="32.85546875" customWidth="1"/>
    <col min="12" max="12" width="22.28515625" customWidth="1"/>
    <col min="17" max="17" width="161.42578125" customWidth="1"/>
  </cols>
  <sheetData>
    <row r="3" spans="2:20" ht="8.25" customHeight="1" x14ac:dyDescent="0.3">
      <c r="K3" s="24"/>
      <c r="L3" s="24"/>
      <c r="M3" s="24"/>
      <c r="N3" s="24"/>
    </row>
    <row r="4" spans="2:20" ht="8.25" customHeight="1" x14ac:dyDescent="0.3">
      <c r="K4" s="24"/>
      <c r="L4" s="24"/>
      <c r="M4" s="24"/>
      <c r="N4" s="24"/>
    </row>
    <row r="5" spans="2:20" s="30" customFormat="1" ht="36.75" customHeight="1" x14ac:dyDescent="0.25">
      <c r="B5" s="28"/>
      <c r="C5" s="29"/>
      <c r="D5" s="194" t="s">
        <v>108</v>
      </c>
      <c r="E5" s="29"/>
      <c r="F5" s="194" t="s">
        <v>111</v>
      </c>
      <c r="G5" s="194" t="s">
        <v>187</v>
      </c>
      <c r="H5" s="28"/>
      <c r="I5" s="28"/>
      <c r="J5" s="28"/>
      <c r="O5" s="28"/>
      <c r="P5" s="28"/>
      <c r="Q5" s="28"/>
      <c r="R5" s="28"/>
      <c r="S5" s="28"/>
      <c r="T5" s="28"/>
    </row>
    <row r="6" spans="2:20" ht="20.25" x14ac:dyDescent="0.35">
      <c r="B6" s="24"/>
      <c r="C6" s="25"/>
      <c r="D6" s="156"/>
      <c r="E6" s="25"/>
      <c r="F6" s="156"/>
      <c r="G6" s="156"/>
      <c r="H6" s="24"/>
      <c r="I6" s="24"/>
      <c r="J6" s="24"/>
      <c r="O6" s="24"/>
      <c r="P6" s="24"/>
      <c r="Q6" s="24"/>
      <c r="R6" s="24"/>
      <c r="S6" s="24"/>
      <c r="T6" s="24"/>
    </row>
    <row r="7" spans="2:20" ht="60.75" x14ac:dyDescent="0.35">
      <c r="B7" s="24"/>
      <c r="C7" s="41">
        <v>1</v>
      </c>
      <c r="D7" s="157" t="s">
        <v>86</v>
      </c>
      <c r="E7" s="33"/>
      <c r="F7" s="160" t="s">
        <v>136</v>
      </c>
      <c r="G7" s="156" t="s">
        <v>127</v>
      </c>
      <c r="H7" s="33"/>
      <c r="I7" s="39"/>
      <c r="J7" s="9"/>
      <c r="K7" s="34"/>
      <c r="L7" s="40"/>
      <c r="M7" s="9"/>
      <c r="N7" s="24"/>
      <c r="O7" s="24"/>
      <c r="P7" s="24"/>
      <c r="Q7" s="24"/>
      <c r="R7" s="24"/>
      <c r="S7" s="24"/>
      <c r="T7" s="24"/>
    </row>
    <row r="8" spans="2:20" ht="60.75" x14ac:dyDescent="0.35">
      <c r="B8" s="24"/>
      <c r="C8" s="41">
        <v>2</v>
      </c>
      <c r="D8" s="157" t="s">
        <v>87</v>
      </c>
      <c r="E8" s="33"/>
      <c r="F8" s="160" t="s">
        <v>136</v>
      </c>
      <c r="G8" s="156" t="s">
        <v>127</v>
      </c>
      <c r="H8" s="33"/>
      <c r="I8" s="39"/>
      <c r="J8" s="9"/>
      <c r="K8" s="34"/>
      <c r="L8" s="40"/>
      <c r="M8" s="9"/>
      <c r="N8" s="24"/>
      <c r="O8" s="24"/>
      <c r="P8" s="24"/>
      <c r="Q8" s="24"/>
      <c r="R8" s="24"/>
      <c r="S8" s="24"/>
      <c r="T8" s="24"/>
    </row>
    <row r="9" spans="2:20" ht="60.75" x14ac:dyDescent="0.35">
      <c r="B9" s="24"/>
      <c r="C9" s="41">
        <v>3</v>
      </c>
      <c r="D9" s="157" t="s">
        <v>88</v>
      </c>
      <c r="E9" s="33"/>
      <c r="F9" s="160" t="s">
        <v>136</v>
      </c>
      <c r="G9" s="156" t="s">
        <v>127</v>
      </c>
      <c r="H9" s="33"/>
      <c r="I9" s="39"/>
      <c r="J9" s="9"/>
      <c r="K9" s="34"/>
      <c r="L9" s="40"/>
      <c r="M9" s="9"/>
      <c r="N9" s="24"/>
      <c r="O9" s="24"/>
      <c r="P9" s="24"/>
      <c r="Q9" s="24"/>
      <c r="R9" s="24"/>
      <c r="S9" s="24"/>
      <c r="T9" s="24"/>
    </row>
    <row r="10" spans="2:20" ht="60.75" x14ac:dyDescent="0.35">
      <c r="B10" s="24"/>
      <c r="C10" s="41">
        <v>4</v>
      </c>
      <c r="D10" s="157" t="s">
        <v>89</v>
      </c>
      <c r="E10" s="33"/>
      <c r="F10" s="160" t="s">
        <v>136</v>
      </c>
      <c r="G10" s="156" t="s">
        <v>127</v>
      </c>
      <c r="H10" s="33"/>
      <c r="I10" s="39"/>
      <c r="J10" s="9"/>
      <c r="K10" s="34"/>
      <c r="L10" s="40"/>
      <c r="M10" s="9"/>
      <c r="N10" s="24"/>
      <c r="O10" s="24"/>
      <c r="P10" s="24"/>
      <c r="Q10" s="24"/>
      <c r="R10" s="24"/>
      <c r="S10" s="24"/>
      <c r="T10" s="24"/>
    </row>
    <row r="11" spans="2:20" ht="60.75" x14ac:dyDescent="0.35">
      <c r="B11" s="24"/>
      <c r="C11" s="41">
        <v>5</v>
      </c>
      <c r="D11" s="157" t="s">
        <v>90</v>
      </c>
      <c r="E11" s="33"/>
      <c r="F11" s="160" t="s">
        <v>136</v>
      </c>
      <c r="G11" s="156" t="s">
        <v>127</v>
      </c>
      <c r="H11" s="33"/>
      <c r="I11" s="39"/>
      <c r="J11" s="9"/>
      <c r="K11" s="34"/>
      <c r="L11" s="40"/>
      <c r="M11" s="9"/>
      <c r="N11" s="24"/>
      <c r="O11" s="24"/>
      <c r="P11" s="24"/>
      <c r="Q11" s="24"/>
      <c r="R11" s="24"/>
      <c r="S11" s="24"/>
      <c r="T11" s="24"/>
    </row>
    <row r="12" spans="2:20" ht="60.75" x14ac:dyDescent="0.35">
      <c r="B12" s="24"/>
      <c r="C12" s="41">
        <v>6</v>
      </c>
      <c r="D12" s="157" t="s">
        <v>91</v>
      </c>
      <c r="E12" s="33"/>
      <c r="F12" s="160" t="s">
        <v>136</v>
      </c>
      <c r="G12" s="156" t="s">
        <v>127</v>
      </c>
      <c r="H12" s="33"/>
      <c r="I12" s="39"/>
      <c r="J12" s="9"/>
      <c r="K12" s="34"/>
      <c r="L12" s="40"/>
      <c r="M12" s="9"/>
      <c r="N12" s="24"/>
      <c r="O12" s="24"/>
      <c r="P12" s="24"/>
      <c r="Q12" s="24"/>
      <c r="R12" s="24"/>
      <c r="S12" s="24"/>
      <c r="T12" s="24"/>
    </row>
    <row r="13" spans="2:20" ht="60.75" x14ac:dyDescent="0.35">
      <c r="B13" s="24"/>
      <c r="C13" s="41">
        <v>7</v>
      </c>
      <c r="D13" s="157" t="s">
        <v>92</v>
      </c>
      <c r="E13" s="33"/>
      <c r="F13" s="160" t="s">
        <v>136</v>
      </c>
      <c r="G13" s="156" t="s">
        <v>127</v>
      </c>
      <c r="H13" s="33"/>
      <c r="I13" s="39"/>
      <c r="J13" s="9"/>
      <c r="K13" s="34"/>
      <c r="L13" s="40"/>
      <c r="M13" s="9"/>
      <c r="N13" s="24"/>
      <c r="O13" s="24"/>
      <c r="P13" s="24"/>
      <c r="Q13" s="24"/>
      <c r="R13" s="24"/>
      <c r="S13" s="24"/>
      <c r="T13" s="24"/>
    </row>
    <row r="14" spans="2:20" ht="60.75" x14ac:dyDescent="0.35">
      <c r="B14" s="24"/>
      <c r="C14" s="41">
        <v>8</v>
      </c>
      <c r="D14" s="157" t="s">
        <v>93</v>
      </c>
      <c r="E14" s="33"/>
      <c r="F14" s="160" t="s">
        <v>136</v>
      </c>
      <c r="G14" s="156" t="s">
        <v>127</v>
      </c>
      <c r="H14" s="33"/>
      <c r="I14" s="39"/>
      <c r="J14" s="9"/>
      <c r="K14" s="34"/>
      <c r="L14" s="40"/>
      <c r="M14" s="9"/>
      <c r="N14" s="24"/>
      <c r="O14" s="24"/>
      <c r="P14" s="24"/>
      <c r="Q14" s="24"/>
      <c r="R14" s="24"/>
      <c r="S14" s="24"/>
      <c r="T14" s="24"/>
    </row>
    <row r="15" spans="2:20" ht="60.75" x14ac:dyDescent="0.35">
      <c r="B15" s="24"/>
      <c r="C15" s="41">
        <v>9</v>
      </c>
      <c r="D15" s="157" t="s">
        <v>94</v>
      </c>
      <c r="E15" s="33"/>
      <c r="F15" s="160" t="s">
        <v>136</v>
      </c>
      <c r="G15" s="156" t="s">
        <v>127</v>
      </c>
      <c r="H15" s="33"/>
      <c r="I15" s="39"/>
      <c r="J15" s="9"/>
      <c r="K15" s="34"/>
      <c r="L15" s="40"/>
      <c r="M15" s="9"/>
      <c r="N15" s="24"/>
      <c r="O15" s="24"/>
      <c r="P15" s="24"/>
      <c r="Q15" s="24"/>
      <c r="R15" s="24"/>
      <c r="S15" s="24"/>
      <c r="T15" s="24"/>
    </row>
    <row r="16" spans="2:20" ht="60.75" x14ac:dyDescent="0.35">
      <c r="B16" s="45"/>
      <c r="C16" s="41">
        <v>10</v>
      </c>
      <c r="D16" s="158" t="s">
        <v>192</v>
      </c>
      <c r="E16" s="33"/>
      <c r="F16" s="160" t="s">
        <v>136</v>
      </c>
      <c r="G16" s="156" t="s">
        <v>127</v>
      </c>
      <c r="H16" s="33"/>
      <c r="I16" s="33"/>
      <c r="J16" s="33"/>
      <c r="K16" s="34"/>
      <c r="L16" s="40"/>
      <c r="M16" s="9"/>
      <c r="N16" s="24"/>
      <c r="O16" s="24"/>
      <c r="P16" s="24"/>
      <c r="Q16" s="24"/>
      <c r="R16" s="24"/>
      <c r="S16" s="24"/>
      <c r="T16" s="24"/>
    </row>
    <row r="17" spans="1:20" ht="60.75" x14ac:dyDescent="0.35">
      <c r="B17" s="24"/>
      <c r="C17" s="41">
        <v>11</v>
      </c>
      <c r="D17" s="158" t="s">
        <v>193</v>
      </c>
      <c r="E17" s="33"/>
      <c r="F17" s="160" t="s">
        <v>136</v>
      </c>
      <c r="G17" s="156" t="s">
        <v>127</v>
      </c>
      <c r="H17" s="33"/>
      <c r="I17" s="33"/>
      <c r="J17" s="33"/>
      <c r="K17" s="34"/>
      <c r="L17" s="40"/>
      <c r="M17" s="9"/>
      <c r="N17" s="24"/>
      <c r="O17" s="24"/>
      <c r="P17" s="24"/>
      <c r="Q17" s="24"/>
      <c r="R17" s="24"/>
      <c r="S17" s="24"/>
      <c r="T17" s="24"/>
    </row>
    <row r="18" spans="1:20" ht="60.75" customHeight="1" x14ac:dyDescent="0.35">
      <c r="A18" s="32"/>
      <c r="B18" s="31"/>
      <c r="C18" s="41">
        <v>12</v>
      </c>
      <c r="D18" s="158" t="s">
        <v>95</v>
      </c>
      <c r="E18" s="35"/>
      <c r="F18" s="160" t="s">
        <v>136</v>
      </c>
      <c r="G18" s="156" t="s">
        <v>127</v>
      </c>
      <c r="H18" s="35"/>
      <c r="I18" s="35"/>
      <c r="J18" s="35"/>
      <c r="K18" s="36"/>
      <c r="L18" s="34"/>
      <c r="M18" s="34"/>
      <c r="N18" s="24"/>
      <c r="O18" s="24"/>
      <c r="P18" s="24"/>
      <c r="Q18" s="24"/>
      <c r="R18" s="24"/>
      <c r="S18" s="24"/>
      <c r="T18" s="24"/>
    </row>
    <row r="19" spans="1:20" ht="61.5" customHeight="1" x14ac:dyDescent="0.35">
      <c r="B19" s="24"/>
      <c r="C19" s="41">
        <v>13</v>
      </c>
      <c r="D19" s="158" t="s">
        <v>96</v>
      </c>
      <c r="E19" s="33"/>
      <c r="F19" s="160" t="s">
        <v>136</v>
      </c>
      <c r="G19" s="156" t="s">
        <v>127</v>
      </c>
      <c r="H19" s="33"/>
      <c r="I19" s="33"/>
      <c r="J19" s="33"/>
      <c r="K19" s="34"/>
      <c r="L19" s="34"/>
      <c r="M19" s="34"/>
      <c r="N19" s="24"/>
      <c r="O19" s="24"/>
      <c r="P19" s="24"/>
      <c r="Q19" s="24"/>
      <c r="R19" s="24"/>
      <c r="S19" s="24"/>
      <c r="T19" s="24"/>
    </row>
    <row r="20" spans="1:20" ht="60.75" x14ac:dyDescent="0.35">
      <c r="B20" s="24"/>
      <c r="C20" s="41">
        <v>14</v>
      </c>
      <c r="D20" s="157" t="s">
        <v>97</v>
      </c>
      <c r="E20" s="33"/>
      <c r="F20" s="160" t="s">
        <v>136</v>
      </c>
      <c r="G20" s="156" t="s">
        <v>127</v>
      </c>
      <c r="H20" s="33"/>
      <c r="I20" s="33"/>
      <c r="J20" s="39"/>
      <c r="K20" s="9"/>
      <c r="L20" s="9"/>
      <c r="M20" s="9"/>
      <c r="N20" s="24"/>
      <c r="O20" s="24"/>
      <c r="P20" s="24"/>
      <c r="Q20" s="24"/>
      <c r="R20" s="24"/>
      <c r="S20" s="24"/>
      <c r="T20" s="24"/>
    </row>
    <row r="21" spans="1:20" ht="60.75" x14ac:dyDescent="0.35">
      <c r="B21" s="24"/>
      <c r="C21" s="41">
        <v>15</v>
      </c>
      <c r="D21" s="157" t="s">
        <v>133</v>
      </c>
      <c r="E21" s="44"/>
      <c r="F21" s="160" t="s">
        <v>136</v>
      </c>
      <c r="G21" s="156" t="s">
        <v>127</v>
      </c>
      <c r="H21" s="33"/>
      <c r="I21" s="33"/>
      <c r="J21" s="39"/>
      <c r="K21" s="9"/>
      <c r="L21" s="9"/>
      <c r="M21" s="9"/>
      <c r="N21" s="24"/>
      <c r="O21" s="24"/>
      <c r="P21" s="24"/>
      <c r="Q21" s="24"/>
      <c r="R21" s="24"/>
      <c r="S21" s="24"/>
      <c r="T21" s="24"/>
    </row>
    <row r="22" spans="1:20" ht="333.75" customHeight="1" x14ac:dyDescent="0.35">
      <c r="B22" s="45"/>
      <c r="C22" s="41">
        <v>16</v>
      </c>
      <c r="D22" s="159" t="s">
        <v>188</v>
      </c>
      <c r="E22" s="44"/>
      <c r="F22" s="161" t="s">
        <v>140</v>
      </c>
      <c r="G22" s="164" t="s">
        <v>135</v>
      </c>
      <c r="H22" s="33"/>
      <c r="I22" s="33"/>
      <c r="J22" s="39"/>
      <c r="K22" s="9"/>
      <c r="L22" s="9"/>
      <c r="M22" s="9"/>
      <c r="N22" s="24"/>
      <c r="O22" s="24"/>
      <c r="P22" s="24"/>
      <c r="Q22" s="24"/>
      <c r="R22" s="24"/>
      <c r="S22" s="24"/>
      <c r="T22" s="24"/>
    </row>
    <row r="23" spans="1:20" ht="20.25" x14ac:dyDescent="0.35">
      <c r="B23" s="24"/>
      <c r="C23" s="42"/>
      <c r="D23" s="141"/>
      <c r="E23" s="24"/>
      <c r="F23" s="162"/>
      <c r="G23" s="162"/>
      <c r="H23" s="24"/>
      <c r="I23" s="24"/>
      <c r="J23" s="24"/>
      <c r="K23" s="24"/>
      <c r="L23" s="24"/>
      <c r="M23" s="24"/>
      <c r="N23" s="24"/>
      <c r="O23" s="24"/>
      <c r="P23" s="24"/>
      <c r="Q23" s="24"/>
      <c r="R23" s="24"/>
      <c r="S23" s="24"/>
      <c r="T23" s="24"/>
    </row>
    <row r="24" spans="1:20" s="30" customFormat="1" ht="45" customHeight="1" x14ac:dyDescent="0.35">
      <c r="B24" s="28"/>
      <c r="C24" s="43"/>
      <c r="D24" s="54"/>
      <c r="E24" s="38"/>
      <c r="F24" s="163"/>
      <c r="G24" s="163"/>
      <c r="H24" s="38"/>
      <c r="I24" s="38"/>
      <c r="J24" s="38"/>
      <c r="K24" s="38"/>
      <c r="L24" s="38"/>
      <c r="M24" s="38"/>
      <c r="N24" s="38"/>
      <c r="O24" s="38"/>
      <c r="P24" s="38"/>
      <c r="Q24" s="38"/>
      <c r="R24" s="28"/>
      <c r="S24" s="28"/>
      <c r="T24" s="28"/>
    </row>
    <row r="25" spans="1:20" ht="40.5" x14ac:dyDescent="0.35">
      <c r="B25" s="24"/>
      <c r="C25" s="42"/>
      <c r="D25" s="192" t="s">
        <v>134</v>
      </c>
      <c r="E25" s="24"/>
      <c r="F25" s="194" t="s">
        <v>111</v>
      </c>
      <c r="G25" s="194" t="s">
        <v>187</v>
      </c>
      <c r="H25" s="24"/>
      <c r="I25" s="24"/>
      <c r="J25" s="24"/>
      <c r="K25" s="24"/>
      <c r="L25" s="24"/>
      <c r="M25" s="24"/>
      <c r="N25" s="24"/>
      <c r="O25" s="24"/>
      <c r="P25" s="24"/>
      <c r="Q25" s="24"/>
      <c r="R25" s="24"/>
      <c r="S25" s="24"/>
      <c r="T25" s="24"/>
    </row>
    <row r="26" spans="1:20" s="30" customFormat="1" ht="59.25" customHeight="1" x14ac:dyDescent="0.35">
      <c r="B26" s="28"/>
      <c r="C26" s="42">
        <v>17</v>
      </c>
      <c r="D26" s="157" t="s">
        <v>98</v>
      </c>
      <c r="E26" s="37"/>
      <c r="F26" s="160" t="s">
        <v>109</v>
      </c>
      <c r="G26" s="156" t="s">
        <v>185</v>
      </c>
      <c r="H26" s="37"/>
      <c r="I26" s="37"/>
      <c r="J26" s="37"/>
      <c r="K26" s="37"/>
      <c r="L26" s="37"/>
      <c r="M26" s="37"/>
      <c r="N26" s="28"/>
      <c r="O26" s="28"/>
      <c r="P26" s="28"/>
      <c r="Q26" s="28"/>
      <c r="R26" s="28"/>
      <c r="S26" s="28"/>
      <c r="T26" s="28"/>
    </row>
    <row r="27" spans="1:20" ht="60.75" x14ac:dyDescent="0.35">
      <c r="B27" s="24"/>
      <c r="C27" s="42">
        <v>18</v>
      </c>
      <c r="D27" s="157" t="s">
        <v>184</v>
      </c>
      <c r="E27" s="27"/>
      <c r="F27" s="160" t="s">
        <v>109</v>
      </c>
      <c r="G27" s="156" t="s">
        <v>127</v>
      </c>
      <c r="H27" s="27"/>
      <c r="I27" s="27"/>
      <c r="J27" s="27"/>
      <c r="K27" s="27"/>
      <c r="L27" s="27"/>
      <c r="M27" s="27"/>
      <c r="N27" s="24"/>
      <c r="O27" s="24"/>
      <c r="P27" s="24"/>
      <c r="Q27" s="24"/>
      <c r="R27" s="24"/>
      <c r="S27" s="24"/>
      <c r="T27" s="24"/>
    </row>
    <row r="28" spans="1:20" ht="42.75" customHeight="1" x14ac:dyDescent="0.35">
      <c r="B28" s="24"/>
      <c r="C28" s="42">
        <v>19</v>
      </c>
      <c r="D28" s="157" t="s">
        <v>99</v>
      </c>
      <c r="E28" s="27"/>
      <c r="F28" s="191" t="s">
        <v>109</v>
      </c>
      <c r="G28" s="156" t="s">
        <v>127</v>
      </c>
      <c r="H28" s="27"/>
      <c r="I28" s="27"/>
      <c r="J28" s="27"/>
      <c r="K28" s="27"/>
      <c r="L28" s="27"/>
      <c r="M28" s="27"/>
      <c r="N28" s="24"/>
      <c r="O28" s="24"/>
      <c r="P28" s="24"/>
      <c r="Q28" s="24"/>
      <c r="R28" s="24"/>
      <c r="S28" s="24"/>
      <c r="T28" s="24"/>
    </row>
    <row r="29" spans="1:20" ht="40.5" customHeight="1" x14ac:dyDescent="0.35">
      <c r="B29" s="24"/>
      <c r="C29" s="42">
        <v>20</v>
      </c>
      <c r="D29" s="157" t="s">
        <v>100</v>
      </c>
      <c r="E29" s="27"/>
      <c r="F29" s="160" t="s">
        <v>109</v>
      </c>
      <c r="G29" s="156" t="s">
        <v>127</v>
      </c>
      <c r="H29" s="27"/>
      <c r="I29" s="27"/>
      <c r="J29" s="27"/>
      <c r="K29" s="27"/>
      <c r="L29" s="27"/>
      <c r="M29" s="27"/>
      <c r="N29" s="24"/>
      <c r="O29" s="24"/>
      <c r="P29" s="24"/>
      <c r="Q29" s="24"/>
      <c r="R29" s="24"/>
      <c r="S29" s="24"/>
      <c r="T29" s="24"/>
    </row>
    <row r="30" spans="1:20" ht="45.75" customHeight="1" x14ac:dyDescent="0.35">
      <c r="B30" s="24"/>
      <c r="C30" s="42">
        <v>21</v>
      </c>
      <c r="D30" s="159" t="s">
        <v>101</v>
      </c>
      <c r="E30" s="27"/>
      <c r="F30" s="191" t="s">
        <v>117</v>
      </c>
      <c r="G30" s="156" t="s">
        <v>127</v>
      </c>
      <c r="H30" s="27"/>
      <c r="I30" s="27"/>
      <c r="J30" s="27"/>
      <c r="K30" s="27"/>
      <c r="L30" s="27"/>
      <c r="M30" s="27"/>
      <c r="N30" s="24"/>
      <c r="O30" s="24"/>
      <c r="P30" s="24"/>
      <c r="Q30" s="24"/>
      <c r="R30" s="24"/>
      <c r="S30" s="24"/>
      <c r="T30" s="24"/>
    </row>
    <row r="31" spans="1:20" ht="43.5" customHeight="1" x14ac:dyDescent="0.35">
      <c r="C31" s="42">
        <v>22</v>
      </c>
      <c r="D31" s="158" t="s">
        <v>114</v>
      </c>
      <c r="E31" s="27"/>
      <c r="F31" s="161">
        <v>0.5</v>
      </c>
      <c r="G31" s="156" t="s">
        <v>127</v>
      </c>
      <c r="H31" s="27"/>
      <c r="I31" s="27"/>
      <c r="J31" s="27"/>
      <c r="K31" s="27"/>
      <c r="L31" s="27"/>
      <c r="M31" s="27"/>
      <c r="N31" s="24"/>
      <c r="O31" s="24"/>
      <c r="P31" s="24"/>
      <c r="Q31" s="24"/>
    </row>
    <row r="32" spans="1:20" ht="60.75" x14ac:dyDescent="0.35">
      <c r="C32" s="42">
        <v>23</v>
      </c>
      <c r="D32" s="158" t="s">
        <v>102</v>
      </c>
      <c r="E32" s="27"/>
      <c r="F32" s="191" t="s">
        <v>117</v>
      </c>
      <c r="G32" s="156" t="s">
        <v>127</v>
      </c>
      <c r="H32" s="27"/>
      <c r="I32" s="27"/>
      <c r="J32" s="27"/>
      <c r="K32" s="27"/>
      <c r="L32" s="27"/>
      <c r="M32" s="27"/>
      <c r="N32" s="24"/>
      <c r="O32" s="24"/>
      <c r="P32" s="24"/>
      <c r="Q32" s="24"/>
    </row>
    <row r="33" spans="3:17" ht="20.25" x14ac:dyDescent="0.35">
      <c r="C33" s="42">
        <v>24</v>
      </c>
      <c r="D33" s="157" t="s">
        <v>115</v>
      </c>
      <c r="E33" s="27"/>
      <c r="F33" s="191" t="s">
        <v>117</v>
      </c>
      <c r="G33" s="156" t="s">
        <v>127</v>
      </c>
      <c r="H33" s="27"/>
      <c r="I33" s="27"/>
      <c r="J33" s="27"/>
      <c r="K33" s="27"/>
      <c r="L33" s="27"/>
      <c r="M33" s="27"/>
      <c r="N33" s="24"/>
      <c r="O33" s="24"/>
      <c r="P33" s="24"/>
      <c r="Q33" s="24"/>
    </row>
    <row r="34" spans="3:17" ht="20.25" x14ac:dyDescent="0.35">
      <c r="C34" s="42">
        <v>25</v>
      </c>
      <c r="D34" s="157" t="s">
        <v>116</v>
      </c>
      <c r="E34" s="27"/>
      <c r="F34" s="191" t="s">
        <v>117</v>
      </c>
      <c r="G34" s="156" t="s">
        <v>127</v>
      </c>
      <c r="H34" s="27"/>
      <c r="I34" s="27"/>
      <c r="J34" s="27"/>
      <c r="K34" s="27"/>
      <c r="L34" s="27"/>
      <c r="M34" s="27"/>
      <c r="N34" s="24"/>
      <c r="O34" s="24"/>
      <c r="P34" s="24"/>
      <c r="Q34" s="24"/>
    </row>
    <row r="35" spans="3:17" ht="312.75" customHeight="1" x14ac:dyDescent="0.35">
      <c r="C35" s="42">
        <v>26</v>
      </c>
      <c r="D35" s="159" t="s">
        <v>189</v>
      </c>
      <c r="E35" s="27"/>
      <c r="F35" s="161" t="s">
        <v>194</v>
      </c>
      <c r="G35" s="164" t="s">
        <v>190</v>
      </c>
      <c r="H35" s="27"/>
      <c r="I35" s="27"/>
      <c r="J35" s="27"/>
      <c r="K35" s="27"/>
      <c r="L35" s="27"/>
      <c r="M35" s="27"/>
      <c r="N35" s="24"/>
      <c r="O35" s="24"/>
      <c r="P35" s="24"/>
      <c r="Q35" s="24"/>
    </row>
    <row r="36" spans="3:17" ht="40.5" x14ac:dyDescent="0.35">
      <c r="C36" s="42">
        <v>27</v>
      </c>
      <c r="D36" s="158" t="s">
        <v>103</v>
      </c>
      <c r="E36" s="27"/>
      <c r="F36" s="191" t="s">
        <v>117</v>
      </c>
      <c r="G36" s="156" t="s">
        <v>186</v>
      </c>
      <c r="H36" s="27"/>
      <c r="I36" s="27"/>
      <c r="J36" s="27"/>
      <c r="K36" s="27"/>
      <c r="L36" s="27"/>
      <c r="M36" s="27"/>
      <c r="N36" s="24"/>
      <c r="O36" s="24"/>
      <c r="P36" s="24"/>
      <c r="Q36" s="24"/>
    </row>
    <row r="37" spans="3:17" ht="17.25" x14ac:dyDescent="0.3">
      <c r="C37" s="42"/>
      <c r="E37" s="27"/>
      <c r="F37" s="33"/>
      <c r="G37" s="33"/>
      <c r="H37" s="27"/>
      <c r="I37" s="27"/>
      <c r="J37" s="27"/>
      <c r="K37" s="27"/>
      <c r="L37" s="27"/>
      <c r="M37" s="27"/>
      <c r="N37" s="24"/>
      <c r="O37" s="24"/>
      <c r="P37" s="24"/>
      <c r="Q37" s="24"/>
    </row>
    <row r="38" spans="3:17" ht="17.25" x14ac:dyDescent="0.3">
      <c r="C38" s="42"/>
      <c r="E38" s="27"/>
      <c r="F38" s="33"/>
      <c r="G38" s="33"/>
      <c r="H38" s="27"/>
      <c r="I38" s="27"/>
      <c r="J38" s="27"/>
      <c r="K38" s="27"/>
      <c r="L38" s="27"/>
      <c r="M38" s="27"/>
      <c r="N38" s="24"/>
      <c r="O38" s="24"/>
      <c r="P38" s="24"/>
      <c r="Q38" s="24"/>
    </row>
    <row r="39" spans="3:17" ht="17.25" x14ac:dyDescent="0.3">
      <c r="C39" s="42"/>
      <c r="E39" s="27"/>
      <c r="F39" s="33"/>
      <c r="G39" s="33"/>
      <c r="H39" s="27"/>
      <c r="I39" s="27"/>
      <c r="J39" s="27"/>
      <c r="K39" s="27"/>
      <c r="L39" s="27"/>
      <c r="M39" s="27"/>
      <c r="N39" s="24"/>
      <c r="O39" s="24"/>
      <c r="P39" s="24"/>
      <c r="Q39" s="24"/>
    </row>
    <row r="40" spans="3:17" ht="17.25" x14ac:dyDescent="0.3">
      <c r="C40" s="42"/>
      <c r="E40" s="27"/>
      <c r="F40" s="33"/>
      <c r="G40" s="33"/>
      <c r="H40" s="27"/>
      <c r="I40" s="27"/>
      <c r="J40" s="27"/>
      <c r="K40" s="27"/>
      <c r="L40" s="27"/>
      <c r="M40" s="27"/>
      <c r="N40" s="24"/>
      <c r="O40" s="24"/>
      <c r="P40" s="24"/>
      <c r="Q40" s="24"/>
    </row>
    <row r="41" spans="3:17" ht="20.25" x14ac:dyDescent="0.35">
      <c r="C41" s="42"/>
      <c r="D41" s="193" t="s">
        <v>104</v>
      </c>
      <c r="E41" s="27"/>
      <c r="F41" s="194" t="s">
        <v>111</v>
      </c>
      <c r="G41" s="194" t="s">
        <v>187</v>
      </c>
      <c r="H41" s="27"/>
      <c r="I41" s="27"/>
      <c r="J41" s="27"/>
      <c r="K41" s="27"/>
      <c r="L41" s="27"/>
      <c r="M41" s="27"/>
      <c r="N41" s="24"/>
      <c r="O41" s="24"/>
      <c r="P41" s="24"/>
      <c r="Q41" s="24"/>
    </row>
    <row r="42" spans="3:17" ht="20.25" x14ac:dyDescent="0.35">
      <c r="C42" s="42">
        <v>28</v>
      </c>
      <c r="D42" s="157" t="s">
        <v>105</v>
      </c>
      <c r="E42" s="27"/>
      <c r="F42" s="191" t="s">
        <v>110</v>
      </c>
      <c r="G42" s="156" t="s">
        <v>129</v>
      </c>
      <c r="H42" s="24"/>
      <c r="I42" s="24"/>
      <c r="J42" s="24"/>
      <c r="K42" s="24"/>
      <c r="L42" s="24"/>
      <c r="M42" s="24"/>
      <c r="N42" s="24"/>
      <c r="O42" s="24"/>
      <c r="P42" s="24"/>
      <c r="Q42" s="24"/>
    </row>
    <row r="43" spans="3:17" ht="20.25" x14ac:dyDescent="0.35">
      <c r="C43" s="42">
        <v>29</v>
      </c>
      <c r="D43" s="157" t="s">
        <v>106</v>
      </c>
      <c r="E43" s="27"/>
      <c r="F43" s="191" t="s">
        <v>110</v>
      </c>
      <c r="G43" s="156" t="s">
        <v>129</v>
      </c>
      <c r="H43" s="24"/>
      <c r="I43" s="24"/>
      <c r="J43" s="24"/>
      <c r="K43" s="24"/>
      <c r="L43" s="24"/>
      <c r="M43" s="24"/>
      <c r="N43" s="24"/>
      <c r="O43" s="24"/>
      <c r="P43" s="24"/>
      <c r="Q43" s="24"/>
    </row>
    <row r="44" spans="3:17" ht="20.25" x14ac:dyDescent="0.35">
      <c r="C44" s="42">
        <v>30</v>
      </c>
      <c r="D44" s="157" t="s">
        <v>128</v>
      </c>
      <c r="E44" s="26"/>
      <c r="F44" s="191" t="s">
        <v>110</v>
      </c>
      <c r="G44" s="156" t="s">
        <v>129</v>
      </c>
    </row>
    <row r="45" spans="3:17" ht="20.25" x14ac:dyDescent="0.35">
      <c r="C45" s="42">
        <v>31</v>
      </c>
      <c r="D45" s="157" t="s">
        <v>130</v>
      </c>
      <c r="F45" s="191" t="s">
        <v>110</v>
      </c>
      <c r="G45" s="156" t="s">
        <v>129</v>
      </c>
    </row>
    <row r="46" spans="3:17" ht="20.25" x14ac:dyDescent="0.35">
      <c r="C46" s="42">
        <v>32</v>
      </c>
      <c r="D46" s="157" t="s">
        <v>107</v>
      </c>
      <c r="F46" s="191" t="s">
        <v>110</v>
      </c>
      <c r="G46" s="156" t="s">
        <v>129</v>
      </c>
    </row>
    <row r="47" spans="3:17" x14ac:dyDescent="0.3">
      <c r="D47" s="14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Stammdaten Meldebogen</vt:lpstr>
      <vt:lpstr>Anl. Personal nach HKJGB </vt:lpstr>
      <vt:lpstr>Anl. Personal nach Übergangsv.</vt:lpstr>
      <vt:lpstr>Personal</vt:lpstr>
    </vt:vector>
  </TitlesOfParts>
  <Company>Land Hessen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Kathrin (HSM)</dc:creator>
  <cp:lastModifiedBy>Kraft, Julia</cp:lastModifiedBy>
  <cp:lastPrinted>2020-09-23T06:24:24Z</cp:lastPrinted>
  <dcterms:created xsi:type="dcterms:W3CDTF">2020-08-21T07:43:50Z</dcterms:created>
  <dcterms:modified xsi:type="dcterms:W3CDTF">2024-01-30T12:38:58Z</dcterms:modified>
</cp:coreProperties>
</file>